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activeTab="2"/>
  </bookViews>
  <sheets>
    <sheet name="Előlap" sheetId="1" r:id="rId1"/>
    <sheet name="Méret kimutatás" sheetId="2" r:id="rId2"/>
    <sheet name="KTGKIIRAS" sheetId="3" r:id="rId3"/>
    <sheet name="Összesítő" sheetId="4" r:id="rId4"/>
  </sheets>
  <definedNames>
    <definedName name="_xlnm.Print_Titles" localSheetId="2">'KTGKIIRAS'!$4:$4</definedName>
    <definedName name="_xlnm.Print_Area" localSheetId="0">'Előlap'!$A$1:$K$53</definedName>
    <definedName name="_xlnm.Print_Area" localSheetId="2">'KTGKIIRAS'!$A$1:$J$35</definedName>
    <definedName name="_xlnm.Print_Area" localSheetId="1">'Méret kimutatás'!$A$1:$D$30</definedName>
    <definedName name="_xlnm.Print_Area" localSheetId="3">'Összesítő'!$B$1:$E$10</definedName>
  </definedNames>
  <calcPr fullCalcOnLoad="1"/>
</workbook>
</file>

<file path=xl/sharedStrings.xml><?xml version="1.0" encoding="utf-8"?>
<sst xmlns="http://schemas.openxmlformats.org/spreadsheetml/2006/main" count="126" uniqueCount="75">
  <si>
    <t>tételszám</t>
  </si>
  <si>
    <t>m</t>
  </si>
  <si>
    <t>Összesen:</t>
  </si>
  <si>
    <t>Tételcsoportok:</t>
  </si>
  <si>
    <t>Anyag</t>
  </si>
  <si>
    <t>Díj</t>
  </si>
  <si>
    <t>Költség     (Ft)</t>
  </si>
  <si>
    <t>Bruttó beruházási összköltség:</t>
  </si>
  <si>
    <t>mérték egység</t>
  </si>
  <si>
    <t>Sorszám</t>
  </si>
  <si>
    <t>db</t>
  </si>
  <si>
    <t>sor
szám</t>
  </si>
  <si>
    <t>Mindösszesen</t>
  </si>
  <si>
    <t>Összesen</t>
  </si>
  <si>
    <t>Mennyiség</t>
  </si>
  <si>
    <t>idom leírása</t>
  </si>
  <si>
    <t>Anyag egységár</t>
  </si>
  <si>
    <t>Díj egységár</t>
  </si>
  <si>
    <t>Anyag összesen</t>
  </si>
  <si>
    <t>Díj összesen</t>
  </si>
  <si>
    <t>Egység</t>
  </si>
  <si>
    <t>ÁFA  27 %</t>
  </si>
  <si>
    <t>mennyiség</t>
  </si>
  <si>
    <t>Megnevezés</t>
  </si>
  <si>
    <t>27% Áfa</t>
  </si>
  <si>
    <t>Mindösszesen bruttó</t>
  </si>
  <si>
    <t>Költségvetési főösszesítő</t>
  </si>
  <si>
    <t>Töltés</t>
  </si>
  <si>
    <t>Bevágás</t>
  </si>
  <si>
    <t>Méret kimutatás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</si>
  <si>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</si>
  <si>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</si>
  <si>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III. Burkolatépítési munkák</t>
  </si>
  <si>
    <t>Közúti táblák oszlopainak kihelyezése, földmunkával, I-IV. osztályú talajban, 89 mm átmérőjű csőoszlop monolit betonalappal</t>
  </si>
  <si>
    <t>I. Bontási és előkészítő munkák</t>
  </si>
  <si>
    <t>Jelzőtábla kihelyezés - 2-2 db bilinccsel</t>
  </si>
  <si>
    <t>Jelzőtáblát tartó oszlop (89 mm) kihelyezés</t>
  </si>
  <si>
    <t>Burkolati jel festése, hideg plasztik, fehér</t>
  </si>
  <si>
    <t>Burkolati jel festése, hideg plasztik, zöld</t>
  </si>
  <si>
    <t>Parkolásgátló poller kihelyezés</t>
  </si>
  <si>
    <t>Burkolati fényvisszaverő prizma beépítés</t>
  </si>
  <si>
    <t>IV. Befejező munkák</t>
  </si>
  <si>
    <t>II. Alépítményi munkák</t>
  </si>
  <si>
    <t xml:space="preserve">I. Bontási és előkészítő munkák </t>
  </si>
  <si>
    <t>SZADA FORGALOMTECHNIKAI KIVITEI TERV</t>
  </si>
  <si>
    <t>Közúti jelzőtáblák oszlopainak bontása alaptesttel</t>
  </si>
  <si>
    <t>Közúti jelzőtáblák leszerelése és elszállítása</t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</si>
  <si>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"Elsőbbségadás kötelező!"</t>
    </r>
  </si>
  <si>
    <t>Közúti (KRESZ) jelzőtáblák és közúti útbaigazító táblák felszerelése oszlopra, 2-2 bilincskészlettel  - kiegészítő táblák</t>
  </si>
  <si>
    <t>SZADA, FORGALOMTECHNIKAI KIVITELI TERV</t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</si>
  <si>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"Lakó-pihenő övezet"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</si>
  <si>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"Lakó-pihenő övezet vége"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</si>
  <si>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"korlátozott sebességű övezet" (30)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</si>
  <si>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"korlátozott sebességű övezet vége" (30)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</si>
  <si>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"bukkanó"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</si>
  <si>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"kötelező haladási irány jobbra"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</si>
  <si>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"kötelező haladási irány balra"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</si>
  <si>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"gyalogos és kerékpáros övezet (zóna)"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</si>
  <si>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"mindkét irányból behajtani tilos!"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</si>
  <si>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"sebességkorlátozás" 40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</si>
  <si>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"sebességkorlátozás" 30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</si>
  <si>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"álló iránytábla, jobbra"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</si>
  <si>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"álló iránytábla, balra"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</si>
  <si>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"Egyenetlen úttest"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</si>
  <si>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"korlátozott forgalmú övezet" (7,5t)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</si>
  <si>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"korlátozott forgalmú övezet vége" (7,5t)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</si>
  <si>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"korlátozott forgalmú övezet" (Motorkerékpárral behajtani tilos)</t>
    </r>
  </si>
  <si>
    <r>
      <t xml:space="preserve">Közúti (KRESZ) jelzőtáblák és közúti útbaigazító táblák felszerelése oszlopra, 2-2 bilincskészlettel </t>
    </r>
    <r>
      <rPr>
        <b/>
        <sz val="10"/>
        <rFont val="Arial Narrow"/>
        <family val="2"/>
      </rPr>
      <t>"korlátozott forgalmú övezet vége" (Motorkerékpárral behajtani tilos)</t>
    </r>
  </si>
  <si>
    <t>II. Befejező munkák</t>
  </si>
  <si>
    <t>SZADA</t>
  </si>
  <si>
    <t>FORGALOMTECHNIKAI KIVITELI TERV</t>
  </si>
  <si>
    <t>KÖLTSÉGVETÉSI KIÍRÁS</t>
  </si>
  <si>
    <t>2023. SZEPTEMBER 20.</t>
  </si>
  <si>
    <t>Jelzőtáblát tartó oszlop bontása</t>
  </si>
  <si>
    <t>Közúti jelzőtáblák leszerelése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</si>
</sst>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HUF&quot;;\-#,##0\ &quot;HUF&quot;"/>
    <numFmt numFmtId="175" formatCode="#,##0\ &quot;HUF&quot;;[Red]\-#,##0\ &quot;HUF&quot;"/>
    <numFmt numFmtId="176" formatCode="#,##0.00\ &quot;HUF&quot;;\-#,##0.00\ &quot;HUF&quot;"/>
    <numFmt numFmtId="177" formatCode="#,##0.00\ &quot;HUF&quot;;[Red]\-#,##0.00\ &quot;HUF&quot;"/>
    <numFmt numFmtId="178" formatCode="_-* #,##0\ &quot;HUF&quot;_-;\-* #,##0\ &quot;HUF&quot;_-;_-* &quot;-&quot;\ &quot;HUF&quot;_-;_-@_-"/>
    <numFmt numFmtId="179" formatCode="_-* #,##0\ _H_U_F_-;\-* #,##0\ _H_U_F_-;_-* &quot;-&quot;\ _H_U_F_-;_-@_-"/>
    <numFmt numFmtId="180" formatCode="_-* #,##0.00\ &quot;HUF&quot;_-;\-* #,##0.00\ &quot;HUF&quot;_-;_-* &quot;-&quot;??\ &quot;HUF&quot;_-;_-@_-"/>
    <numFmt numFmtId="181" formatCode="_-* #,##0.00\ _H_U_F_-;\-* #,##0.00\ _H_U_F_-;_-* &quot;-&quot;??\ _H_U_F_-;_-@_-"/>
    <numFmt numFmtId="182" formatCode="#,##0\ &quot;Ft.&quot;;\-#,##0\ &quot;Ft.&quot;"/>
    <numFmt numFmtId="183" formatCode="#,##0\ &quot;Ft.&quot;;[Red]\-#,##0\ &quot;Ft.&quot;"/>
    <numFmt numFmtId="184" formatCode="#,##0.00\ &quot;Ft.&quot;;\-#,##0.00\ &quot;Ft.&quot;"/>
    <numFmt numFmtId="185" formatCode="#,##0.00\ &quot;Ft.&quot;;[Red]\-#,##0.00\ &quot;Ft.&quot;"/>
    <numFmt numFmtId="186" formatCode="_-* #,##0\ &quot;Ft.&quot;_-;\-* #,##0\ &quot;Ft.&quot;_-;_-* &quot;-&quot;\ &quot;Ft.&quot;_-;_-@_-"/>
    <numFmt numFmtId="187" formatCode="_-* #,##0\ _F_t_._-;\-* #,##0\ _F_t_._-;_-* &quot;-&quot;\ _F_t_._-;_-@_-"/>
    <numFmt numFmtId="188" formatCode="_-* #,##0.00\ &quot;Ft.&quot;_-;\-* #,##0.00\ &quot;Ft.&quot;_-;_-* &quot;-&quot;??\ &quot;Ft.&quot;_-;_-@_-"/>
    <numFmt numFmtId="189" formatCode="_-* #,##0.00\ _F_t_._-;\-* #,##0.00\ _F_t_._-;_-* &quot;-&quot;??\ _F_t_._-;_-@_-"/>
    <numFmt numFmtId="190" formatCode="#,##0;#,##0\-"/>
    <numFmt numFmtId="191" formatCode="#,##0;[Red]#,##0\-"/>
    <numFmt numFmtId="192" formatCode="#,##0.00;#,##0.00\-"/>
    <numFmt numFmtId="193" formatCode="#,##0.00;[Red]#,##0.00\-"/>
    <numFmt numFmtId="194" formatCode="##\-##\-##0"/>
    <numFmt numFmtId="195" formatCode="0.\)"/>
    <numFmt numFmtId="196" formatCode="0.0"/>
    <numFmt numFmtId="197" formatCode="#,##0.\-"/>
    <numFmt numFmtId="198" formatCode="0.000"/>
    <numFmt numFmtId="199" formatCode="0.0000"/>
    <numFmt numFmtId="200" formatCode="0#\-##\-##0"/>
    <numFmt numFmtId="201" formatCode="#,##0\ _F_t"/>
    <numFmt numFmtId="202" formatCode="#,##0\ &quot;Ft&quot;"/>
    <numFmt numFmtId="203" formatCode="&quot;Igen&quot;;&quot;Igen&quot;;&quot;Nem&quot;"/>
    <numFmt numFmtId="204" formatCode="&quot;Igaz&quot;;&quot;Igaz&quot;;&quot;Hamis&quot;"/>
    <numFmt numFmtId="205" formatCode="&quot;Be&quot;;&quot;Be&quot;;&quot;Ki&quot;"/>
    <numFmt numFmtId="206" formatCode="&quot;H-&quot;0000"/>
    <numFmt numFmtId="207" formatCode="#,##0.0"/>
    <numFmt numFmtId="208" formatCode="_-* #,##0.0\ _F_t_-;\-* #,##0.0\ _F_t_-;_-* &quot;-&quot;??\ _F_t_-;_-@_-"/>
    <numFmt numFmtId="209" formatCode="_-* #,##0\ _F_t_-;\-* #,##0\ _F_t_-;_-* &quot;-&quot;??\ _F_t_-;_-@_-"/>
    <numFmt numFmtId="210" formatCode="_-* #,##0.000\ _F_t_-;\-* #,##0.000\ _F_t_-;_-* &quot;-&quot;??\ _F_t_-;_-@_-"/>
    <numFmt numFmtId="211" formatCode="_-* #,##0.0000\ _F_t_-;\-* #,##0.0000\ _F_t_-;_-* &quot;-&quot;??\ _F_t_-;_-@_-"/>
    <numFmt numFmtId="212" formatCode="0.0%"/>
    <numFmt numFmtId="213" formatCode="0.000%"/>
    <numFmt numFmtId="214" formatCode="0.0000%"/>
    <numFmt numFmtId="215" formatCode="_-* #,##0\ &quot;Ft&quot;_-;\-* #,##0\ &quot;Ft&quot;_-;_-* &quot;-&quot;??\ &quot;Ft&quot;_-;_-@_-"/>
    <numFmt numFmtId="216" formatCode="#,##0.000"/>
    <numFmt numFmtId="217" formatCode="0.00000"/>
    <numFmt numFmtId="218" formatCode="#,##0.00\ &quot;Ft&quot;"/>
    <numFmt numFmtId="219" formatCode="#,##0.00_ ;\-#,##0.00\ "/>
    <numFmt numFmtId="220" formatCode="0.00000000"/>
    <numFmt numFmtId="221" formatCode="0.000000000"/>
    <numFmt numFmtId="222" formatCode="0.0000000"/>
    <numFmt numFmtId="223" formatCode="0.000000"/>
    <numFmt numFmtId="224" formatCode="_-* #,##0.0\ &quot;Ft&quot;_-;\-* #,##0.0\ &quot;Ft&quot;_-;_-* &quot;-&quot;??\ &quot;Ft&quot;_-;_-@_-"/>
    <numFmt numFmtId="225" formatCode="[$€-2]\ #\ ##,000_);[Red]\([$€-2]\ #\ ##,000\)"/>
    <numFmt numFmtId="226" formatCode="[$¥€-2]\ #\ ##,000_);[Red]\([$€-2]\ #\ ##,000\)"/>
  </numFmts>
  <fonts count="42">
    <font>
      <sz val="10"/>
      <name val="M_Times New Roman"/>
      <family val="0"/>
    </font>
    <font>
      <sz val="10"/>
      <name val="MS Sans Serif"/>
      <family val="2"/>
    </font>
    <font>
      <sz val="10"/>
      <name val="Arial CE"/>
      <family val="0"/>
    </font>
    <font>
      <u val="single"/>
      <sz val="10"/>
      <color indexed="12"/>
      <name val="M_Times New Roman"/>
      <family val="0"/>
    </font>
    <font>
      <u val="single"/>
      <sz val="10"/>
      <color indexed="36"/>
      <name val="M_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b/>
      <sz val="14"/>
      <name val="M_Times New Roman"/>
      <family val="0"/>
    </font>
    <font>
      <b/>
      <sz val="18"/>
      <name val="M_Times New Roman"/>
      <family val="0"/>
    </font>
    <font>
      <b/>
      <sz val="12"/>
      <name val="M_Times New Roman"/>
      <family val="0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" fillId="21" borderId="7" applyNumberFormat="0" applyFont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2" fillId="0" borderId="0" xfId="56" applyFont="1">
      <alignment/>
      <protection/>
    </xf>
    <xf numFmtId="0" fontId="33" fillId="0" borderId="0" xfId="56" applyFont="1">
      <alignment/>
      <protection/>
    </xf>
    <xf numFmtId="2" fontId="32" fillId="0" borderId="0" xfId="56" applyNumberFormat="1" applyFont="1" applyFill="1" applyAlignment="1">
      <alignment horizontal="center" vertical="center"/>
      <protection/>
    </xf>
    <xf numFmtId="0" fontId="32" fillId="0" borderId="0" xfId="56" applyFont="1" applyFill="1" applyAlignment="1">
      <alignment horizontal="center" vertical="center"/>
      <protection/>
    </xf>
    <xf numFmtId="49" fontId="32" fillId="0" borderId="0" xfId="56" applyNumberFormat="1" applyFont="1" applyAlignment="1">
      <alignment vertical="top"/>
      <protection/>
    </xf>
    <xf numFmtId="16" fontId="32" fillId="0" borderId="0" xfId="56" applyNumberFormat="1" applyFont="1" applyAlignment="1">
      <alignment vertical="top"/>
      <protection/>
    </xf>
    <xf numFmtId="0" fontId="32" fillId="0" borderId="0" xfId="56" applyFont="1" applyAlignment="1">
      <alignment vertical="top"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center"/>
      <protection/>
    </xf>
    <xf numFmtId="0" fontId="32" fillId="0" borderId="0" xfId="58" applyFont="1" applyFill="1">
      <alignment/>
      <protection/>
    </xf>
    <xf numFmtId="2" fontId="32" fillId="0" borderId="0" xfId="57" applyNumberFormat="1" applyFont="1" applyAlignment="1">
      <alignment horizontal="center"/>
      <protection/>
    </xf>
    <xf numFmtId="0" fontId="32" fillId="0" borderId="10" xfId="0" applyFont="1" applyBorder="1" applyAlignment="1">
      <alignment/>
    </xf>
    <xf numFmtId="0" fontId="34" fillId="0" borderId="11" xfId="0" applyFont="1" applyBorder="1" applyAlignment="1">
      <alignment horizontal="center" vertical="top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/>
    </xf>
    <xf numFmtId="0" fontId="35" fillId="0" borderId="0" xfId="0" applyFont="1" applyBorder="1" applyAlignment="1">
      <alignment horizontal="right"/>
    </xf>
    <xf numFmtId="1" fontId="32" fillId="0" borderId="0" xfId="56" applyNumberFormat="1" applyFont="1" applyBorder="1">
      <alignment/>
      <protection/>
    </xf>
    <xf numFmtId="1" fontId="32" fillId="0" borderId="0" xfId="0" applyNumberFormat="1" applyFont="1" applyBorder="1" applyAlignment="1">
      <alignment/>
    </xf>
    <xf numFmtId="0" fontId="32" fillId="0" borderId="13" xfId="0" applyFont="1" applyBorder="1" applyAlignment="1">
      <alignment/>
    </xf>
    <xf numFmtId="1" fontId="36" fillId="0" borderId="0" xfId="0" applyNumberFormat="1" applyFont="1" applyBorder="1" applyAlignment="1">
      <alignment/>
    </xf>
    <xf numFmtId="0" fontId="32" fillId="0" borderId="0" xfId="56" applyFont="1" applyAlignment="1">
      <alignment horizontal="center" vertical="center"/>
      <protection/>
    </xf>
    <xf numFmtId="3" fontId="33" fillId="0" borderId="0" xfId="56" applyNumberFormat="1" applyFont="1" applyAlignment="1">
      <alignment horizontal="center" vertical="center"/>
      <protection/>
    </xf>
    <xf numFmtId="0" fontId="22" fillId="0" borderId="0" xfId="56" applyFont="1" applyBorder="1">
      <alignment/>
      <protection/>
    </xf>
    <xf numFmtId="0" fontId="25" fillId="0" borderId="14" xfId="56" applyFont="1" applyFill="1" applyBorder="1" applyAlignment="1">
      <alignment horizontal="center" vertical="center" wrapText="1"/>
      <protection/>
    </xf>
    <xf numFmtId="0" fontId="25" fillId="0" borderId="15" xfId="56" applyFont="1" applyFill="1" applyBorder="1" applyAlignment="1">
      <alignment horizontal="center" vertical="top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57" applyFont="1" applyFill="1" applyBorder="1" applyAlignment="1">
      <alignment horizontal="left"/>
      <protection/>
    </xf>
    <xf numFmtId="1" fontId="23" fillId="0" borderId="20" xfId="57" applyNumberFormat="1" applyFont="1" applyFill="1" applyBorder="1" applyAlignment="1">
      <alignment horizontal="center"/>
      <protection/>
    </xf>
    <xf numFmtId="0" fontId="23" fillId="0" borderId="21" xfId="0" applyFont="1" applyFill="1" applyBorder="1" applyAlignment="1">
      <alignment horizontal="center" wrapText="1"/>
    </xf>
    <xf numFmtId="0" fontId="23" fillId="0" borderId="0" xfId="56" applyFont="1" applyBorder="1">
      <alignment/>
      <protection/>
    </xf>
    <xf numFmtId="49" fontId="23" fillId="0" borderId="0" xfId="56" applyNumberFormat="1" applyFont="1" applyBorder="1" applyAlignment="1">
      <alignment vertical="top"/>
      <protection/>
    </xf>
    <xf numFmtId="0" fontId="28" fillId="0" borderId="0" xfId="56" applyFont="1" applyBorder="1" applyAlignment="1">
      <alignment vertical="top"/>
      <protection/>
    </xf>
    <xf numFmtId="0" fontId="23" fillId="0" borderId="0" xfId="56" applyFont="1" applyBorder="1" applyAlignment="1">
      <alignment vertical="top"/>
      <protection/>
    </xf>
    <xf numFmtId="0" fontId="23" fillId="0" borderId="0" xfId="56" applyFont="1" applyFill="1" applyBorder="1" applyAlignment="1">
      <alignment horizontal="center" vertical="center"/>
      <protection/>
    </xf>
    <xf numFmtId="2" fontId="23" fillId="0" borderId="0" xfId="56" applyNumberFormat="1" applyFont="1" applyFill="1" applyBorder="1" applyAlignment="1">
      <alignment horizontal="center" vertical="center"/>
      <protection/>
    </xf>
    <xf numFmtId="3" fontId="28" fillId="0" borderId="0" xfId="56" applyNumberFormat="1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8" fillId="0" borderId="22" xfId="56" applyFont="1" applyBorder="1" applyAlignment="1">
      <alignment horizontal="center" vertical="center" wrapText="1"/>
      <protection/>
    </xf>
    <xf numFmtId="49" fontId="28" fillId="0" borderId="22" xfId="56" applyNumberFormat="1" applyFont="1" applyBorder="1" applyAlignment="1">
      <alignment horizontal="center" vertical="center"/>
      <protection/>
    </xf>
    <xf numFmtId="0" fontId="28" fillId="0" borderId="22" xfId="56" applyFont="1" applyBorder="1" applyAlignment="1">
      <alignment horizontal="center" vertical="center"/>
      <protection/>
    </xf>
    <xf numFmtId="3" fontId="28" fillId="0" borderId="22" xfId="56" applyNumberFormat="1" applyFont="1" applyFill="1" applyBorder="1" applyAlignment="1">
      <alignment horizontal="center" vertical="center"/>
      <protection/>
    </xf>
    <xf numFmtId="2" fontId="28" fillId="0" borderId="22" xfId="56" applyNumberFormat="1" applyFont="1" applyFill="1" applyBorder="1" applyAlignment="1">
      <alignment horizontal="center" vertical="center" wrapText="1"/>
      <protection/>
    </xf>
    <xf numFmtId="3" fontId="28" fillId="0" borderId="22" xfId="56" applyNumberFormat="1" applyFont="1" applyBorder="1" applyAlignment="1">
      <alignment horizontal="center" vertical="center"/>
      <protection/>
    </xf>
    <xf numFmtId="0" fontId="28" fillId="0" borderId="0" xfId="56" applyFont="1" applyBorder="1">
      <alignment/>
      <protection/>
    </xf>
    <xf numFmtId="49" fontId="28" fillId="0" borderId="0" xfId="56" applyNumberFormat="1" applyFont="1" applyBorder="1" applyAlignment="1">
      <alignment vertical="top"/>
      <protection/>
    </xf>
    <xf numFmtId="0" fontId="28" fillId="0" borderId="0" xfId="56" applyFont="1" applyFill="1" applyBorder="1" applyAlignment="1">
      <alignment horizontal="center" vertical="center"/>
      <protection/>
    </xf>
    <xf numFmtId="0" fontId="28" fillId="0" borderId="0" xfId="56" applyFont="1" applyBorder="1" applyAlignment="1">
      <alignment horizontal="center" vertical="center"/>
      <protection/>
    </xf>
    <xf numFmtId="0" fontId="28" fillId="0" borderId="0" xfId="56" applyFont="1" applyAlignment="1">
      <alignment horizontal="center" vertical="center"/>
      <protection/>
    </xf>
    <xf numFmtId="195" fontId="23" fillId="0" borderId="20" xfId="56" applyNumberFormat="1" applyFont="1" applyFill="1" applyBorder="1" applyAlignment="1">
      <alignment vertical="top"/>
      <protection/>
    </xf>
    <xf numFmtId="49" fontId="23" fillId="0" borderId="20" xfId="56" applyNumberFormat="1" applyFont="1" applyBorder="1" applyAlignment="1">
      <alignment horizontal="left" vertical="top" wrapText="1"/>
      <protection/>
    </xf>
    <xf numFmtId="3" fontId="28" fillId="0" borderId="20" xfId="56" applyNumberFormat="1" applyFont="1" applyFill="1" applyBorder="1" applyAlignment="1">
      <alignment horizontal="justify" vertical="top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1" fontId="23" fillId="0" borderId="20" xfId="56" applyNumberFormat="1" applyFont="1" applyFill="1" applyBorder="1" applyAlignment="1">
      <alignment horizontal="center" vertical="center"/>
      <protection/>
    </xf>
    <xf numFmtId="3" fontId="23" fillId="0" borderId="20" xfId="56" applyNumberFormat="1" applyFont="1" applyFill="1" applyBorder="1" applyAlignment="1">
      <alignment horizontal="center" vertical="center"/>
      <protection/>
    </xf>
    <xf numFmtId="195" fontId="23" fillId="0" borderId="0" xfId="56" applyNumberFormat="1" applyFont="1" applyBorder="1" applyAlignment="1">
      <alignment vertical="top"/>
      <protection/>
    </xf>
    <xf numFmtId="49" fontId="30" fillId="0" borderId="0" xfId="56" applyNumberFormat="1" applyFont="1" applyBorder="1" applyAlignment="1">
      <alignment horizontal="left" vertical="top" wrapText="1"/>
      <protection/>
    </xf>
    <xf numFmtId="0" fontId="27" fillId="0" borderId="0" xfId="56" applyFont="1" applyBorder="1" applyAlignment="1">
      <alignment horizontal="left" vertical="top" wrapText="1"/>
      <protection/>
    </xf>
    <xf numFmtId="0" fontId="27" fillId="0" borderId="0" xfId="56" applyFont="1" applyFill="1" applyBorder="1" applyAlignment="1">
      <alignment horizontal="center" vertical="center"/>
      <protection/>
    </xf>
    <xf numFmtId="2" fontId="31" fillId="0" borderId="0" xfId="56" applyNumberFormat="1" applyFont="1" applyFill="1" applyBorder="1" applyAlignment="1">
      <alignment horizontal="center" vertical="center"/>
      <protection/>
    </xf>
    <xf numFmtId="3" fontId="28" fillId="22" borderId="23" xfId="56" applyNumberFormat="1" applyFont="1" applyFill="1" applyBorder="1" applyAlignment="1">
      <alignment horizontal="center" vertical="center"/>
      <protection/>
    </xf>
    <xf numFmtId="3" fontId="28" fillId="22" borderId="24" xfId="56" applyNumberFormat="1" applyFont="1" applyFill="1" applyBorder="1" applyAlignment="1">
      <alignment horizontal="center" vertical="center"/>
      <protection/>
    </xf>
    <xf numFmtId="49" fontId="24" fillId="0" borderId="14" xfId="0" applyNumberFormat="1" applyFont="1" applyBorder="1" applyAlignment="1">
      <alignment wrapText="1"/>
    </xf>
    <xf numFmtId="0" fontId="23" fillId="0" borderId="25" xfId="0" applyFont="1" applyBorder="1" applyAlignment="1">
      <alignment horizontal="center"/>
    </xf>
    <xf numFmtId="0" fontId="24" fillId="0" borderId="15" xfId="0" applyFont="1" applyBorder="1" applyAlignment="1">
      <alignment horizontal="right"/>
    </xf>
    <xf numFmtId="49" fontId="23" fillId="0" borderId="16" xfId="56" applyNumberFormat="1" applyFont="1" applyBorder="1" applyAlignment="1">
      <alignment/>
      <protection/>
    </xf>
    <xf numFmtId="3" fontId="23" fillId="0" borderId="17" xfId="0" applyNumberFormat="1" applyFont="1" applyBorder="1" applyAlignment="1">
      <alignment/>
    </xf>
    <xf numFmtId="201" fontId="23" fillId="0" borderId="18" xfId="56" applyNumberFormat="1" applyFont="1" applyBorder="1">
      <alignment/>
      <protection/>
    </xf>
    <xf numFmtId="201" fontId="23" fillId="0" borderId="21" xfId="56" applyNumberFormat="1" applyFont="1" applyBorder="1">
      <alignment/>
      <protection/>
    </xf>
    <xf numFmtId="49" fontId="23" fillId="0" borderId="19" xfId="0" applyNumberFormat="1" applyFont="1" applyBorder="1" applyAlignment="1">
      <alignment wrapText="1"/>
    </xf>
    <xf numFmtId="3" fontId="23" fillId="0" borderId="20" xfId="0" applyNumberFormat="1" applyFont="1" applyBorder="1" applyAlignment="1">
      <alignment/>
    </xf>
    <xf numFmtId="201" fontId="23" fillId="24" borderId="26" xfId="0" applyNumberFormat="1" applyFont="1" applyFill="1" applyBorder="1" applyAlignment="1">
      <alignment/>
    </xf>
    <xf numFmtId="0" fontId="27" fillId="0" borderId="27" xfId="0" applyFont="1" applyBorder="1" applyAlignment="1">
      <alignment/>
    </xf>
    <xf numFmtId="1" fontId="23" fillId="0" borderId="28" xfId="0" applyNumberFormat="1" applyFont="1" applyBorder="1" applyAlignment="1">
      <alignment/>
    </xf>
    <xf numFmtId="201" fontId="27" fillId="24" borderId="29" xfId="0" applyNumberFormat="1" applyFont="1" applyFill="1" applyBorder="1" applyAlignment="1">
      <alignment/>
    </xf>
    <xf numFmtId="0" fontId="23" fillId="25" borderId="20" xfId="57" applyFont="1" applyFill="1" applyBorder="1" applyAlignment="1">
      <alignment horizontal="left"/>
      <protection/>
    </xf>
    <xf numFmtId="1" fontId="23" fillId="25" borderId="20" xfId="57" applyNumberFormat="1" applyFont="1" applyFill="1" applyBorder="1" applyAlignment="1">
      <alignment horizontal="center"/>
      <protection/>
    </xf>
    <xf numFmtId="0" fontId="23" fillId="25" borderId="21" xfId="57" applyFont="1" applyFill="1" applyBorder="1" applyAlignment="1">
      <alignment horizontal="center"/>
      <protection/>
    </xf>
    <xf numFmtId="0" fontId="32" fillId="25" borderId="0" xfId="57" applyFont="1" applyFill="1">
      <alignment/>
      <protection/>
    </xf>
    <xf numFmtId="0" fontId="32" fillId="0" borderId="20" xfId="56" applyFont="1" applyFill="1" applyBorder="1" applyAlignment="1">
      <alignment horizontal="center" vertical="center" wrapText="1"/>
      <protection/>
    </xf>
    <xf numFmtId="1" fontId="23" fillId="0" borderId="30" xfId="0" applyNumberFormat="1" applyFont="1" applyBorder="1" applyAlignment="1">
      <alignment/>
    </xf>
    <xf numFmtId="1" fontId="23" fillId="0" borderId="31" xfId="0" applyNumberFormat="1" applyFont="1" applyBorder="1" applyAlignment="1">
      <alignment/>
    </xf>
    <xf numFmtId="49" fontId="28" fillId="0" borderId="32" xfId="0" applyNumberFormat="1" applyFont="1" applyBorder="1" applyAlignment="1">
      <alignment horizontal="right" vertical="center" wrapText="1"/>
    </xf>
    <xf numFmtId="3" fontId="23" fillId="0" borderId="32" xfId="0" applyNumberFormat="1" applyFont="1" applyBorder="1" applyAlignment="1">
      <alignment/>
    </xf>
    <xf numFmtId="201" fontId="23" fillId="24" borderId="32" xfId="56" applyNumberFormat="1" applyFont="1" applyFill="1" applyBorder="1">
      <alignment/>
      <protection/>
    </xf>
    <xf numFmtId="49" fontId="23" fillId="0" borderId="33" xfId="0" applyNumberFormat="1" applyFont="1" applyBorder="1" applyAlignment="1">
      <alignment wrapText="1"/>
    </xf>
    <xf numFmtId="3" fontId="23" fillId="0" borderId="34" xfId="0" applyNumberFormat="1" applyFont="1" applyBorder="1" applyAlignment="1">
      <alignment/>
    </xf>
    <xf numFmtId="201" fontId="23" fillId="0" borderId="35" xfId="56" applyNumberFormat="1" applyFont="1" applyBorder="1">
      <alignment/>
      <protection/>
    </xf>
    <xf numFmtId="0" fontId="23" fillId="0" borderId="26" xfId="0" applyFont="1" applyBorder="1" applyAlignment="1">
      <alignment horizontal="right"/>
    </xf>
    <xf numFmtId="49" fontId="37" fillId="0" borderId="36" xfId="56" applyNumberFormat="1" applyFont="1" applyBorder="1" applyAlignment="1">
      <alignment vertical="top"/>
      <protection/>
    </xf>
    <xf numFmtId="49" fontId="37" fillId="0" borderId="20" xfId="56" applyNumberFormat="1" applyFont="1" applyFill="1" applyBorder="1" applyAlignment="1">
      <alignment vertical="top"/>
      <protection/>
    </xf>
    <xf numFmtId="3" fontId="32" fillId="0" borderId="20" xfId="56" applyNumberFormat="1" applyFont="1" applyFill="1" applyBorder="1" applyAlignment="1">
      <alignment vertical="top"/>
      <protection/>
    </xf>
    <xf numFmtId="195" fontId="32" fillId="0" borderId="20" xfId="59" applyNumberFormat="1" applyFont="1" applyBorder="1" applyAlignment="1">
      <alignment vertical="top"/>
      <protection/>
    </xf>
    <xf numFmtId="49" fontId="32" fillId="0" borderId="20" xfId="56" applyNumberFormat="1" applyFont="1" applyBorder="1" applyAlignment="1">
      <alignment horizontal="left" vertical="top" wrapText="1"/>
      <protection/>
    </xf>
    <xf numFmtId="0" fontId="23" fillId="0" borderId="23" xfId="56" applyFont="1" applyBorder="1">
      <alignment/>
      <protection/>
    </xf>
    <xf numFmtId="49" fontId="29" fillId="0" borderId="23" xfId="56" applyNumberFormat="1" applyFont="1" applyBorder="1" applyAlignment="1">
      <alignment vertical="top"/>
      <protection/>
    </xf>
    <xf numFmtId="3" fontId="23" fillId="0" borderId="23" xfId="56" applyNumberFormat="1" applyFont="1" applyFill="1" applyBorder="1" applyAlignment="1">
      <alignment horizontal="center" vertical="center"/>
      <protection/>
    </xf>
    <xf numFmtId="3" fontId="23" fillId="0" borderId="32" xfId="56" applyNumberFormat="1" applyFont="1" applyFill="1" applyBorder="1" applyAlignment="1">
      <alignment horizontal="center" vertical="center"/>
      <protection/>
    </xf>
    <xf numFmtId="0" fontId="23" fillId="0" borderId="37" xfId="56" applyFont="1" applyBorder="1" applyAlignment="1">
      <alignment horizontal="center" vertical="center"/>
      <protection/>
    </xf>
    <xf numFmtId="3" fontId="23" fillId="0" borderId="32" xfId="56" applyNumberFormat="1" applyFont="1" applyBorder="1" applyAlignment="1">
      <alignment horizontal="center" vertical="center"/>
      <protection/>
    </xf>
    <xf numFmtId="0" fontId="23" fillId="0" borderId="38" xfId="56" applyFont="1" applyBorder="1" applyAlignment="1">
      <alignment horizontal="center" vertical="center"/>
      <protection/>
    </xf>
    <xf numFmtId="0" fontId="23" fillId="0" borderId="39" xfId="56" applyFont="1" applyBorder="1" applyAlignment="1">
      <alignment horizontal="center" vertical="center"/>
      <protection/>
    </xf>
    <xf numFmtId="195" fontId="23" fillId="0" borderId="32" xfId="56" applyNumberFormat="1" applyFont="1" applyFill="1" applyBorder="1" applyAlignment="1">
      <alignment vertical="top"/>
      <protection/>
    </xf>
    <xf numFmtId="49" fontId="23" fillId="0" borderId="32" xfId="56" applyNumberFormat="1" applyFont="1" applyBorder="1" applyAlignment="1">
      <alignment horizontal="left" vertical="top" wrapText="1"/>
      <protection/>
    </xf>
    <xf numFmtId="3" fontId="28" fillId="0" borderId="32" xfId="56" applyNumberFormat="1" applyFont="1" applyFill="1" applyBorder="1" applyAlignment="1">
      <alignment horizontal="justify" vertical="top" wrapText="1"/>
      <protection/>
    </xf>
    <xf numFmtId="3" fontId="28" fillId="0" borderId="38" xfId="56" applyNumberFormat="1" applyFont="1" applyBorder="1" applyAlignment="1">
      <alignment horizontal="center" vertical="center"/>
      <protection/>
    </xf>
    <xf numFmtId="195" fontId="32" fillId="0" borderId="32" xfId="59" applyNumberFormat="1" applyFont="1" applyBorder="1" applyAlignment="1">
      <alignment vertical="top"/>
      <protection/>
    </xf>
    <xf numFmtId="49" fontId="38" fillId="0" borderId="32" xfId="56" applyNumberFormat="1" applyFont="1" applyBorder="1" applyAlignment="1">
      <alignment horizontal="left" vertical="top" wrapText="1"/>
      <protection/>
    </xf>
    <xf numFmtId="0" fontId="32" fillId="0" borderId="32" xfId="56" applyFont="1" applyFill="1" applyBorder="1" applyAlignment="1">
      <alignment horizontal="center" vertical="center" wrapText="1"/>
      <protection/>
    </xf>
    <xf numFmtId="49" fontId="32" fillId="0" borderId="38" xfId="56" applyNumberFormat="1" applyFont="1" applyBorder="1" applyAlignment="1">
      <alignment vertical="top"/>
      <protection/>
    </xf>
    <xf numFmtId="3" fontId="32" fillId="0" borderId="38" xfId="56" applyNumberFormat="1" applyFont="1" applyFill="1" applyBorder="1" applyAlignment="1">
      <alignment vertical="top"/>
      <protection/>
    </xf>
    <xf numFmtId="0" fontId="33" fillId="0" borderId="38" xfId="56" applyFont="1" applyFill="1" applyBorder="1" applyAlignment="1">
      <alignment horizontal="center" vertical="center"/>
      <protection/>
    </xf>
    <xf numFmtId="0" fontId="28" fillId="0" borderId="40" xfId="56" applyFont="1" applyFill="1" applyBorder="1" applyAlignment="1">
      <alignment horizontal="center" vertical="center"/>
      <protection/>
    </xf>
    <xf numFmtId="1" fontId="32" fillId="0" borderId="41" xfId="56" applyNumberFormat="1" applyFont="1" applyFill="1" applyBorder="1" applyAlignment="1">
      <alignment horizontal="center" vertical="center"/>
      <protection/>
    </xf>
    <xf numFmtId="3" fontId="33" fillId="0" borderId="41" xfId="56" applyNumberFormat="1" applyFont="1" applyBorder="1" applyAlignment="1">
      <alignment horizontal="center" vertical="center"/>
      <protection/>
    </xf>
    <xf numFmtId="0" fontId="33" fillId="0" borderId="36" xfId="56" applyFont="1" applyFill="1" applyBorder="1" applyAlignment="1">
      <alignment horizontal="center" vertical="center"/>
      <protection/>
    </xf>
    <xf numFmtId="1" fontId="23" fillId="0" borderId="36" xfId="56" applyNumberFormat="1" applyFont="1" applyFill="1" applyBorder="1" applyAlignment="1">
      <alignment horizontal="center" vertical="center"/>
      <protection/>
    </xf>
    <xf numFmtId="3" fontId="28" fillId="0" borderId="39" xfId="56" applyNumberFormat="1" applyFont="1" applyBorder="1" applyAlignment="1">
      <alignment horizontal="center" vertical="center"/>
      <protection/>
    </xf>
    <xf numFmtId="3" fontId="23" fillId="0" borderId="20" xfId="56" applyNumberFormat="1" applyFont="1" applyBorder="1" applyAlignment="1">
      <alignment horizontal="center" vertical="center"/>
      <protection/>
    </xf>
    <xf numFmtId="2" fontId="23" fillId="0" borderId="20" xfId="56" applyNumberFormat="1" applyFont="1" applyFill="1" applyBorder="1" applyAlignment="1">
      <alignment horizontal="center" vertical="center"/>
      <protection/>
    </xf>
    <xf numFmtId="3" fontId="28" fillId="0" borderId="20" xfId="56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25" borderId="0" xfId="57" applyFont="1" applyFill="1" applyBorder="1" applyAlignment="1">
      <alignment horizontal="left"/>
      <protection/>
    </xf>
    <xf numFmtId="1" fontId="23" fillId="25" borderId="0" xfId="57" applyNumberFormat="1" applyFont="1" applyFill="1" applyBorder="1" applyAlignment="1">
      <alignment horizontal="center"/>
      <protection/>
    </xf>
    <xf numFmtId="0" fontId="23" fillId="25" borderId="0" xfId="57" applyFont="1" applyFill="1" applyBorder="1" applyAlignment="1">
      <alignment horizontal="center"/>
      <protection/>
    </xf>
    <xf numFmtId="3" fontId="23" fillId="0" borderId="32" xfId="59" applyNumberFormat="1" applyFont="1" applyBorder="1" applyAlignment="1">
      <alignment horizontal="left" vertical="top" wrapText="1"/>
      <protection/>
    </xf>
    <xf numFmtId="3" fontId="23" fillId="0" borderId="20" xfId="59" applyNumberFormat="1" applyFont="1" applyBorder="1" applyAlignment="1">
      <alignment horizontal="left" vertical="top" wrapText="1"/>
      <protection/>
    </xf>
    <xf numFmtId="0" fontId="25" fillId="0" borderId="25" xfId="56" applyFont="1" applyFill="1" applyBorder="1" applyAlignment="1">
      <alignment horizontal="center" vertical="center" wrapText="1"/>
      <protection/>
    </xf>
    <xf numFmtId="3" fontId="24" fillId="0" borderId="27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3" fontId="27" fillId="0" borderId="0" xfId="56" applyNumberFormat="1" applyFont="1" applyBorder="1" applyAlignment="1">
      <alignment horizontal="center" vertical="center" wrapText="1"/>
      <protection/>
    </xf>
    <xf numFmtId="3" fontId="28" fillId="0" borderId="27" xfId="56" applyNumberFormat="1" applyFont="1" applyFill="1" applyBorder="1" applyAlignment="1">
      <alignment horizontal="center" vertical="center"/>
      <protection/>
    </xf>
    <xf numFmtId="3" fontId="28" fillId="0" borderId="28" xfId="56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right"/>
    </xf>
    <xf numFmtId="49" fontId="29" fillId="0" borderId="36" xfId="56" applyNumberFormat="1" applyFont="1" applyBorder="1" applyAlignment="1">
      <alignment horizontal="left" vertical="top"/>
      <protection/>
    </xf>
    <xf numFmtId="49" fontId="29" fillId="0" borderId="38" xfId="56" applyNumberFormat="1" applyFont="1" applyBorder="1" applyAlignment="1">
      <alignment horizontal="left" vertical="top"/>
      <protection/>
    </xf>
    <xf numFmtId="0" fontId="27" fillId="0" borderId="11" xfId="0" applyFont="1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3" fontId="24" fillId="0" borderId="14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  <protection/>
    </xf>
    <xf numFmtId="0" fontId="32" fillId="0" borderId="0" xfId="57" applyFont="1" applyBorder="1" applyAlignment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FKOLTSVE" xfId="56"/>
    <cellStyle name="Normál_Költség" xfId="57"/>
    <cellStyle name="Normál_Költség_U-7 Költségvetési kiírás" xfId="58"/>
    <cellStyle name="Normál_Költségvetési kiírás 191-B 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J40"/>
  <sheetViews>
    <sheetView view="pageBreakPreview" zoomScaleNormal="110" zoomScaleSheetLayoutView="100" zoomScalePageLayoutView="0" workbookViewId="0" topLeftCell="A1">
      <selection activeCell="E42" sqref="E42"/>
    </sheetView>
  </sheetViews>
  <sheetFormatPr defaultColWidth="10.75390625" defaultRowHeight="12.75"/>
  <cols>
    <col min="1" max="1" width="7.375" style="9" bestFit="1" customWidth="1"/>
    <col min="2" max="2" width="9.125" style="9" customWidth="1"/>
    <col min="3" max="3" width="9.125" style="11" customWidth="1"/>
    <col min="4" max="4" width="9.125" style="9" customWidth="1"/>
    <col min="5" max="6" width="9.125" style="8" customWidth="1"/>
    <col min="7" max="16384" width="10.75390625" style="8" customWidth="1"/>
  </cols>
  <sheetData>
    <row r="1" spans="1:4" ht="21.75" customHeight="1">
      <c r="A1" s="156"/>
      <c r="B1" s="157"/>
      <c r="C1" s="157"/>
      <c r="D1" s="158"/>
    </row>
    <row r="2" spans="1:10" ht="16.5" customHeight="1">
      <c r="A2" s="159"/>
      <c r="B2" s="144"/>
      <c r="C2" s="145"/>
      <c r="D2" s="145"/>
      <c r="E2" s="145"/>
      <c r="F2" s="145"/>
      <c r="G2" s="145"/>
      <c r="H2" s="145"/>
      <c r="I2" s="145"/>
      <c r="J2" s="146"/>
    </row>
    <row r="3" spans="1:10" s="9" customFormat="1" ht="12.75">
      <c r="A3" s="127"/>
      <c r="B3" s="147"/>
      <c r="C3" s="148"/>
      <c r="D3" s="148"/>
      <c r="E3" s="148"/>
      <c r="F3" s="148"/>
      <c r="G3" s="148"/>
      <c r="H3" s="148"/>
      <c r="I3" s="148"/>
      <c r="J3" s="149"/>
    </row>
    <row r="4" spans="1:10" s="10" customFormat="1" ht="12.75" customHeight="1" hidden="1">
      <c r="A4" s="127"/>
      <c r="B4" s="147"/>
      <c r="C4" s="148"/>
      <c r="D4" s="148"/>
      <c r="E4" s="148"/>
      <c r="F4" s="148"/>
      <c r="G4" s="148"/>
      <c r="H4" s="148"/>
      <c r="I4" s="148"/>
      <c r="J4" s="149"/>
    </row>
    <row r="5" spans="1:10" s="10" customFormat="1" ht="12.75" customHeight="1" hidden="1">
      <c r="A5" s="127"/>
      <c r="B5" s="147"/>
      <c r="C5"/>
      <c r="D5"/>
      <c r="E5"/>
      <c r="F5"/>
      <c r="G5"/>
      <c r="H5"/>
      <c r="I5"/>
      <c r="J5" s="149"/>
    </row>
    <row r="6" spans="1:10" s="10" customFormat="1" ht="12.75">
      <c r="A6" s="127"/>
      <c r="B6" s="147"/>
      <c r="C6"/>
      <c r="D6"/>
      <c r="E6"/>
      <c r="F6"/>
      <c r="G6"/>
      <c r="H6"/>
      <c r="I6"/>
      <c r="J6" s="149"/>
    </row>
    <row r="7" spans="1:10" s="10" customFormat="1" ht="18">
      <c r="A7" s="127"/>
      <c r="B7" s="147"/>
      <c r="C7"/>
      <c r="D7" s="150"/>
      <c r="E7" s="150"/>
      <c r="F7" s="150" t="s">
        <v>69</v>
      </c>
      <c r="G7" s="150"/>
      <c r="H7"/>
      <c r="I7"/>
      <c r="J7" s="149"/>
    </row>
    <row r="8" spans="1:10" s="10" customFormat="1" ht="12.75">
      <c r="A8" s="127"/>
      <c r="B8" s="147"/>
      <c r="C8"/>
      <c r="D8"/>
      <c r="E8"/>
      <c r="F8"/>
      <c r="G8"/>
      <c r="H8"/>
      <c r="I8"/>
      <c r="J8" s="149"/>
    </row>
    <row r="9" spans="1:10" s="10" customFormat="1" ht="18">
      <c r="A9" s="127"/>
      <c r="B9" s="147"/>
      <c r="C9"/>
      <c r="D9" s="150" t="s">
        <v>70</v>
      </c>
      <c r="E9"/>
      <c r="F9"/>
      <c r="G9"/>
      <c r="H9"/>
      <c r="I9"/>
      <c r="J9" s="149"/>
    </row>
    <row r="10" spans="1:10" s="10" customFormat="1" ht="12.75">
      <c r="A10" s="127"/>
      <c r="B10" s="147"/>
      <c r="C10"/>
      <c r="D10"/>
      <c r="E10"/>
      <c r="F10"/>
      <c r="G10"/>
      <c r="H10"/>
      <c r="I10"/>
      <c r="J10" s="149"/>
    </row>
    <row r="11" spans="1:10" s="10" customFormat="1" ht="18">
      <c r="A11" s="127"/>
      <c r="B11" s="147"/>
      <c r="C11"/>
      <c r="D11"/>
      <c r="E11"/>
      <c r="F11" s="150"/>
      <c r="G11"/>
      <c r="H11"/>
      <c r="I11"/>
      <c r="J11" s="149"/>
    </row>
    <row r="12" spans="1:10" s="10" customFormat="1" ht="12.75">
      <c r="A12" s="127"/>
      <c r="B12" s="147"/>
      <c r="C12"/>
      <c r="D12"/>
      <c r="E12"/>
      <c r="F12"/>
      <c r="G12"/>
      <c r="H12"/>
      <c r="I12"/>
      <c r="J12" s="149"/>
    </row>
    <row r="13" spans="1:10" s="10" customFormat="1" ht="12.75">
      <c r="A13" s="127"/>
      <c r="B13" s="147"/>
      <c r="C13"/>
      <c r="D13"/>
      <c r="E13"/>
      <c r="F13"/>
      <c r="G13"/>
      <c r="H13"/>
      <c r="I13"/>
      <c r="J13" s="149"/>
    </row>
    <row r="14" spans="1:10" s="10" customFormat="1" ht="23.25">
      <c r="A14" s="127"/>
      <c r="B14" s="147"/>
      <c r="C14"/>
      <c r="D14" s="151" t="s">
        <v>71</v>
      </c>
      <c r="E14"/>
      <c r="F14"/>
      <c r="G14"/>
      <c r="H14"/>
      <c r="I14"/>
      <c r="J14" s="149"/>
    </row>
    <row r="15" spans="1:10" s="10" customFormat="1" ht="12.75">
      <c r="A15" s="127"/>
      <c r="B15" s="147"/>
      <c r="C15"/>
      <c r="D15"/>
      <c r="E15"/>
      <c r="F15"/>
      <c r="G15"/>
      <c r="H15"/>
      <c r="I15"/>
      <c r="J15" s="149"/>
    </row>
    <row r="16" spans="1:10" s="10" customFormat="1" ht="12.75">
      <c r="A16" s="127"/>
      <c r="B16" s="147"/>
      <c r="C16"/>
      <c r="D16"/>
      <c r="E16"/>
      <c r="F16"/>
      <c r="G16"/>
      <c r="H16"/>
      <c r="I16"/>
      <c r="J16" s="149"/>
    </row>
    <row r="17" spans="1:10" s="10" customFormat="1" ht="12.75">
      <c r="A17" s="127"/>
      <c r="B17" s="147"/>
      <c r="C17"/>
      <c r="D17"/>
      <c r="E17"/>
      <c r="F17"/>
      <c r="G17"/>
      <c r="H17"/>
      <c r="I17"/>
      <c r="J17" s="149"/>
    </row>
    <row r="18" spans="1:10" s="10" customFormat="1" ht="12.75">
      <c r="A18" s="127"/>
      <c r="B18" s="147"/>
      <c r="C18"/>
      <c r="D18"/>
      <c r="E18"/>
      <c r="F18"/>
      <c r="G18"/>
      <c r="H18"/>
      <c r="I18"/>
      <c r="J18" s="149"/>
    </row>
    <row r="19" spans="1:10" s="84" customFormat="1" ht="12.75">
      <c r="A19" s="127"/>
      <c r="B19" s="147"/>
      <c r="C19"/>
      <c r="D19"/>
      <c r="E19"/>
      <c r="F19"/>
      <c r="G19"/>
      <c r="H19"/>
      <c r="I19"/>
      <c r="J19" s="149"/>
    </row>
    <row r="20" spans="1:10" s="84" customFormat="1" ht="12.75">
      <c r="A20" s="127"/>
      <c r="B20" s="147"/>
      <c r="C20"/>
      <c r="D20"/>
      <c r="E20"/>
      <c r="F20"/>
      <c r="G20"/>
      <c r="H20"/>
      <c r="I20"/>
      <c r="J20" s="149"/>
    </row>
    <row r="21" spans="1:10" s="84" customFormat="1" ht="12.75">
      <c r="A21" s="127"/>
      <c r="B21" s="147"/>
      <c r="C21"/>
      <c r="D21"/>
      <c r="E21"/>
      <c r="F21"/>
      <c r="G21"/>
      <c r="H21"/>
      <c r="I21"/>
      <c r="J21" s="149"/>
    </row>
    <row r="22" spans="1:10" s="84" customFormat="1" ht="12.75">
      <c r="A22" s="127"/>
      <c r="B22" s="147"/>
      <c r="C22"/>
      <c r="D22"/>
      <c r="E22"/>
      <c r="F22"/>
      <c r="G22"/>
      <c r="H22"/>
      <c r="I22"/>
      <c r="J22" s="149"/>
    </row>
    <row r="23" spans="1:10" s="84" customFormat="1" ht="12.75">
      <c r="A23" s="127"/>
      <c r="B23" s="147"/>
      <c r="C23"/>
      <c r="D23"/>
      <c r="E23"/>
      <c r="F23"/>
      <c r="G23"/>
      <c r="H23"/>
      <c r="I23"/>
      <c r="J23" s="149"/>
    </row>
    <row r="24" spans="1:10" s="84" customFormat="1" ht="12.75">
      <c r="A24" s="127"/>
      <c r="B24" s="147"/>
      <c r="C24"/>
      <c r="D24"/>
      <c r="E24"/>
      <c r="F24"/>
      <c r="G24"/>
      <c r="H24"/>
      <c r="I24"/>
      <c r="J24" s="149"/>
    </row>
    <row r="25" spans="1:10" s="84" customFormat="1" ht="12.75">
      <c r="A25" s="127"/>
      <c r="B25" s="147"/>
      <c r="C25"/>
      <c r="D25"/>
      <c r="E25"/>
      <c r="F25"/>
      <c r="G25"/>
      <c r="H25"/>
      <c r="I25"/>
      <c r="J25" s="149"/>
    </row>
    <row r="26" spans="1:10" s="10" customFormat="1" ht="12.75">
      <c r="A26" s="127"/>
      <c r="B26" s="147"/>
      <c r="C26"/>
      <c r="D26"/>
      <c r="E26"/>
      <c r="F26"/>
      <c r="G26"/>
      <c r="H26"/>
      <c r="I26"/>
      <c r="J26" s="149"/>
    </row>
    <row r="27" spans="1:10" s="84" customFormat="1" ht="12.75">
      <c r="A27" s="127"/>
      <c r="B27" s="147"/>
      <c r="C27"/>
      <c r="D27"/>
      <c r="E27"/>
      <c r="F27"/>
      <c r="G27"/>
      <c r="H27"/>
      <c r="I27"/>
      <c r="J27" s="149"/>
    </row>
    <row r="28" spans="1:10" s="84" customFormat="1" ht="12.75">
      <c r="A28" s="127"/>
      <c r="B28" s="147"/>
      <c r="C28"/>
      <c r="D28"/>
      <c r="E28"/>
      <c r="F28"/>
      <c r="G28"/>
      <c r="H28"/>
      <c r="I28"/>
      <c r="J28" s="149"/>
    </row>
    <row r="29" spans="1:10" s="84" customFormat="1" ht="12.75">
      <c r="A29" s="127"/>
      <c r="B29" s="147"/>
      <c r="C29"/>
      <c r="D29"/>
      <c r="E29"/>
      <c r="F29"/>
      <c r="G29"/>
      <c r="H29"/>
      <c r="I29"/>
      <c r="J29" s="149"/>
    </row>
    <row r="30" spans="1:10" s="84" customFormat="1" ht="12.75">
      <c r="A30" s="127"/>
      <c r="B30" s="147"/>
      <c r="C30"/>
      <c r="D30"/>
      <c r="E30"/>
      <c r="F30"/>
      <c r="G30"/>
      <c r="H30"/>
      <c r="I30"/>
      <c r="J30" s="149"/>
    </row>
    <row r="31" spans="1:10" s="84" customFormat="1" ht="12.75">
      <c r="A31" s="127"/>
      <c r="B31" s="147"/>
      <c r="C31"/>
      <c r="D31"/>
      <c r="E31"/>
      <c r="F31"/>
      <c r="G31"/>
      <c r="H31"/>
      <c r="I31"/>
      <c r="J31" s="149"/>
    </row>
    <row r="32" spans="1:10" ht="12.75">
      <c r="A32" s="160"/>
      <c r="B32" s="147"/>
      <c r="C32"/>
      <c r="D32"/>
      <c r="E32"/>
      <c r="F32"/>
      <c r="G32"/>
      <c r="H32"/>
      <c r="I32"/>
      <c r="J32" s="149"/>
    </row>
    <row r="33" spans="1:10" ht="15.75">
      <c r="A33" s="160"/>
      <c r="B33" s="147"/>
      <c r="C33"/>
      <c r="D33"/>
      <c r="E33" s="152" t="s">
        <v>72</v>
      </c>
      <c r="F33"/>
      <c r="G33"/>
      <c r="H33"/>
      <c r="I33"/>
      <c r="J33" s="149"/>
    </row>
    <row r="34" spans="1:10" ht="12.75">
      <c r="A34" s="160"/>
      <c r="B34" s="147"/>
      <c r="C34"/>
      <c r="D34"/>
      <c r="E34"/>
      <c r="F34"/>
      <c r="G34"/>
      <c r="H34"/>
      <c r="I34"/>
      <c r="J34" s="149"/>
    </row>
    <row r="35" spans="1:10" ht="12.75">
      <c r="A35" s="160"/>
      <c r="B35" s="147"/>
      <c r="C35"/>
      <c r="D35"/>
      <c r="E35"/>
      <c r="F35"/>
      <c r="G35"/>
      <c r="H35"/>
      <c r="I35"/>
      <c r="J35" s="149"/>
    </row>
    <row r="36" spans="1:10" ht="12.75">
      <c r="A36" s="160"/>
      <c r="B36" s="147"/>
      <c r="C36"/>
      <c r="D36"/>
      <c r="E36"/>
      <c r="F36"/>
      <c r="G36"/>
      <c r="H36"/>
      <c r="I36"/>
      <c r="J36" s="149"/>
    </row>
    <row r="37" spans="1:10" ht="12.75">
      <c r="A37" s="160"/>
      <c r="B37" s="147"/>
      <c r="C37"/>
      <c r="D37"/>
      <c r="E37"/>
      <c r="F37"/>
      <c r="G37"/>
      <c r="H37"/>
      <c r="I37"/>
      <c r="J37" s="149"/>
    </row>
    <row r="38" spans="2:10" ht="12.75">
      <c r="B38" s="147"/>
      <c r="C38"/>
      <c r="D38"/>
      <c r="E38"/>
      <c r="F38"/>
      <c r="G38"/>
      <c r="H38"/>
      <c r="I38"/>
      <c r="J38" s="149"/>
    </row>
    <row r="39" spans="2:10" ht="12.75">
      <c r="B39" s="147"/>
      <c r="C39" s="148"/>
      <c r="D39" s="148"/>
      <c r="E39" s="148"/>
      <c r="F39" s="148"/>
      <c r="G39" s="148"/>
      <c r="H39" s="148"/>
      <c r="I39" s="148"/>
      <c r="J39" s="149"/>
    </row>
    <row r="40" spans="2:10" ht="12.75">
      <c r="B40" s="153"/>
      <c r="C40" s="154"/>
      <c r="D40" s="154"/>
      <c r="E40" s="154"/>
      <c r="F40" s="154"/>
      <c r="G40" s="154"/>
      <c r="H40" s="154"/>
      <c r="I40" s="154"/>
      <c r="J40" s="155"/>
    </row>
  </sheetData>
  <sheetProtection/>
  <mergeCells count="1">
    <mergeCell ref="A1:D1"/>
  </mergeCells>
  <printOptions horizontalCentered="1"/>
  <pageMargins left="1.220472440944882" right="0.7874015748031497" top="1.1811023622047245" bottom="0.984251968503937" header="0.5118110236220472" footer="0.5118110236220472"/>
  <pageSetup fitToHeight="1" fitToWidth="1" horizontalDpi="600" verticalDpi="600" orientation="portrait" paperSize="9" scale="76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D31"/>
  <sheetViews>
    <sheetView view="pageBreakPreview" zoomScaleNormal="110" zoomScaleSheetLayoutView="100" zoomScalePageLayoutView="0" workbookViewId="0" topLeftCell="A1">
      <selection activeCell="F26" sqref="F26"/>
    </sheetView>
  </sheetViews>
  <sheetFormatPr defaultColWidth="10.75390625" defaultRowHeight="12.75"/>
  <cols>
    <col min="1" max="1" width="7.375" style="9" bestFit="1" customWidth="1"/>
    <col min="2" max="2" width="63.125" style="9" bestFit="1" customWidth="1"/>
    <col min="3" max="3" width="10.75390625" style="11" customWidth="1"/>
    <col min="4" max="4" width="7.75390625" style="9" bestFit="1" customWidth="1"/>
    <col min="5" max="5" width="10.75390625" style="8" customWidth="1"/>
    <col min="6" max="6" width="16.375" style="8" bestFit="1" customWidth="1"/>
    <col min="7" max="16384" width="10.75390625" style="8" customWidth="1"/>
  </cols>
  <sheetData>
    <row r="1" spans="1:4" ht="89.25" customHeight="1" thickBot="1">
      <c r="A1" s="134" t="s">
        <v>44</v>
      </c>
      <c r="B1" s="135"/>
      <c r="C1" s="135"/>
      <c r="D1" s="136"/>
    </row>
    <row r="2" spans="1:4" ht="16.5" customHeight="1" thickBot="1">
      <c r="A2" s="25"/>
      <c r="B2" s="133" t="s">
        <v>29</v>
      </c>
      <c r="C2" s="133"/>
      <c r="D2" s="26"/>
    </row>
    <row r="3" spans="1:4" s="9" customFormat="1" ht="25.5">
      <c r="A3" s="27" t="s">
        <v>9</v>
      </c>
      <c r="B3" s="28" t="s">
        <v>15</v>
      </c>
      <c r="C3" s="29" t="s">
        <v>22</v>
      </c>
      <c r="D3" s="30" t="s">
        <v>8</v>
      </c>
    </row>
    <row r="4" spans="1:4" s="10" customFormat="1" ht="15" hidden="1">
      <c r="A4" s="31">
        <v>1</v>
      </c>
      <c r="B4" s="32" t="s">
        <v>27</v>
      </c>
      <c r="C4" s="33">
        <v>0</v>
      </c>
      <c r="D4" s="34" t="s">
        <v>30</v>
      </c>
    </row>
    <row r="5" spans="1:4" s="10" customFormat="1" ht="15" hidden="1">
      <c r="A5" s="31">
        <v>2</v>
      </c>
      <c r="B5" s="32" t="s">
        <v>28</v>
      </c>
      <c r="C5" s="33">
        <v>0</v>
      </c>
      <c r="D5" s="34" t="s">
        <v>30</v>
      </c>
    </row>
    <row r="6" spans="1:4" s="10" customFormat="1" ht="15">
      <c r="A6" s="31">
        <v>1</v>
      </c>
      <c r="B6" s="32"/>
      <c r="C6" s="33"/>
      <c r="D6" s="34" t="s">
        <v>31</v>
      </c>
    </row>
    <row r="7" spans="1:4" s="10" customFormat="1" ht="15">
      <c r="A7" s="31">
        <f>A6+1</f>
        <v>2</v>
      </c>
      <c r="B7" s="32"/>
      <c r="C7" s="33"/>
      <c r="D7" s="34" t="s">
        <v>31</v>
      </c>
    </row>
    <row r="8" spans="1:4" s="10" customFormat="1" ht="15">
      <c r="A8" s="31">
        <f aca="true" t="shared" si="0" ref="A8:A30">A7+1</f>
        <v>3</v>
      </c>
      <c r="B8" s="32"/>
      <c r="C8" s="33"/>
      <c r="D8" s="34" t="s">
        <v>31</v>
      </c>
    </row>
    <row r="9" spans="1:4" s="10" customFormat="1" ht="15">
      <c r="A9" s="31">
        <f t="shared" si="0"/>
        <v>4</v>
      </c>
      <c r="B9" s="32"/>
      <c r="C9" s="33"/>
      <c r="D9" s="34" t="s">
        <v>31</v>
      </c>
    </row>
    <row r="10" spans="1:4" s="10" customFormat="1" ht="12.75">
      <c r="A10" s="31">
        <f t="shared" si="0"/>
        <v>5</v>
      </c>
      <c r="B10" s="81"/>
      <c r="C10" s="82"/>
      <c r="D10" s="83" t="s">
        <v>10</v>
      </c>
    </row>
    <row r="11" spans="1:4" s="10" customFormat="1" ht="12.75">
      <c r="A11" s="31">
        <f t="shared" si="0"/>
        <v>6</v>
      </c>
      <c r="B11" s="81"/>
      <c r="C11" s="82"/>
      <c r="D11" s="83" t="s">
        <v>10</v>
      </c>
    </row>
    <row r="12" spans="1:4" s="10" customFormat="1" ht="12.75">
      <c r="A12" s="31">
        <f t="shared" si="0"/>
        <v>7</v>
      </c>
      <c r="B12" s="81"/>
      <c r="C12" s="82"/>
      <c r="D12" s="83" t="s">
        <v>1</v>
      </c>
    </row>
    <row r="13" spans="1:4" s="10" customFormat="1" ht="15">
      <c r="A13" s="31">
        <f t="shared" si="0"/>
        <v>8</v>
      </c>
      <c r="B13" s="32"/>
      <c r="C13" s="33"/>
      <c r="D13" s="34" t="s">
        <v>31</v>
      </c>
    </row>
    <row r="14" spans="1:4" s="10" customFormat="1" ht="15">
      <c r="A14" s="31">
        <f t="shared" si="0"/>
        <v>9</v>
      </c>
      <c r="B14" s="32"/>
      <c r="C14" s="33"/>
      <c r="D14" s="34" t="s">
        <v>31</v>
      </c>
    </row>
    <row r="15" spans="1:4" s="10" customFormat="1" ht="15">
      <c r="A15" s="31">
        <f t="shared" si="0"/>
        <v>10</v>
      </c>
      <c r="B15" s="32"/>
      <c r="C15" s="33"/>
      <c r="D15" s="34" t="s">
        <v>31</v>
      </c>
    </row>
    <row r="16" spans="1:4" s="10" customFormat="1" ht="15">
      <c r="A16" s="31">
        <f t="shared" si="0"/>
        <v>11</v>
      </c>
      <c r="B16" s="32"/>
      <c r="C16" s="33"/>
      <c r="D16" s="34" t="s">
        <v>31</v>
      </c>
    </row>
    <row r="17" spans="1:4" s="10" customFormat="1" ht="15">
      <c r="A17" s="31">
        <f t="shared" si="0"/>
        <v>12</v>
      </c>
      <c r="B17" s="32"/>
      <c r="C17" s="33"/>
      <c r="D17" s="34" t="s">
        <v>31</v>
      </c>
    </row>
    <row r="18" spans="1:4" s="10" customFormat="1" ht="15">
      <c r="A18" s="31">
        <f t="shared" si="0"/>
        <v>13</v>
      </c>
      <c r="B18" s="32"/>
      <c r="C18" s="33"/>
      <c r="D18" s="34" t="s">
        <v>31</v>
      </c>
    </row>
    <row r="19" spans="1:4" s="84" customFormat="1" ht="12.75">
      <c r="A19" s="31">
        <f t="shared" si="0"/>
        <v>14</v>
      </c>
      <c r="B19" s="81"/>
      <c r="C19" s="82"/>
      <c r="D19" s="83" t="s">
        <v>1</v>
      </c>
    </row>
    <row r="20" spans="1:4" s="84" customFormat="1" ht="12.75">
      <c r="A20" s="31">
        <f t="shared" si="0"/>
        <v>15</v>
      </c>
      <c r="B20" s="81" t="s">
        <v>73</v>
      </c>
      <c r="C20" s="82">
        <v>29</v>
      </c>
      <c r="D20" s="83" t="s">
        <v>10</v>
      </c>
    </row>
    <row r="21" spans="1:4" s="84" customFormat="1" ht="12.75">
      <c r="A21" s="31">
        <f t="shared" si="0"/>
        <v>16</v>
      </c>
      <c r="B21" s="81" t="s">
        <v>74</v>
      </c>
      <c r="C21" s="82">
        <v>96</v>
      </c>
      <c r="D21" s="83" t="s">
        <v>10</v>
      </c>
    </row>
    <row r="22" spans="1:4" s="84" customFormat="1" ht="12.75">
      <c r="A22" s="31">
        <f t="shared" si="0"/>
        <v>17</v>
      </c>
      <c r="B22" s="81"/>
      <c r="C22" s="82"/>
      <c r="D22" s="83" t="s">
        <v>1</v>
      </c>
    </row>
    <row r="23" spans="1:4" s="84" customFormat="1" ht="12.75">
      <c r="A23" s="31">
        <f t="shared" si="0"/>
        <v>18</v>
      </c>
      <c r="B23" s="81"/>
      <c r="C23" s="82"/>
      <c r="D23" s="83" t="s">
        <v>1</v>
      </c>
    </row>
    <row r="24" spans="1:4" s="84" customFormat="1" ht="12.75">
      <c r="A24" s="31">
        <f t="shared" si="0"/>
        <v>19</v>
      </c>
      <c r="B24" s="81" t="s">
        <v>36</v>
      </c>
      <c r="C24" s="82">
        <v>200</v>
      </c>
      <c r="D24" s="83" t="s">
        <v>10</v>
      </c>
    </row>
    <row r="25" spans="1:4" s="84" customFormat="1" ht="12.75">
      <c r="A25" s="31">
        <f t="shared" si="0"/>
        <v>20</v>
      </c>
      <c r="B25" s="81" t="s">
        <v>35</v>
      </c>
      <c r="C25" s="82">
        <v>374</v>
      </c>
      <c r="D25" s="83" t="s">
        <v>10</v>
      </c>
    </row>
    <row r="26" spans="1:4" s="10" customFormat="1" ht="12.75">
      <c r="A26" s="31">
        <f t="shared" si="0"/>
        <v>21</v>
      </c>
      <c r="B26" s="81"/>
      <c r="C26" s="82"/>
      <c r="D26" s="83" t="s">
        <v>1</v>
      </c>
    </row>
    <row r="27" spans="1:4" s="84" customFormat="1" ht="12.75">
      <c r="A27" s="31">
        <f t="shared" si="0"/>
        <v>22</v>
      </c>
      <c r="B27" s="81" t="s">
        <v>39</v>
      </c>
      <c r="C27" s="82"/>
      <c r="D27" s="83" t="s">
        <v>10</v>
      </c>
    </row>
    <row r="28" spans="1:4" s="84" customFormat="1" ht="12.75">
      <c r="A28" s="31">
        <f t="shared" si="0"/>
        <v>23</v>
      </c>
      <c r="B28" s="81" t="s">
        <v>40</v>
      </c>
      <c r="C28" s="82"/>
      <c r="D28" s="83" t="s">
        <v>10</v>
      </c>
    </row>
    <row r="29" spans="1:4" s="84" customFormat="1" ht="15">
      <c r="A29" s="31">
        <f t="shared" si="0"/>
        <v>24</v>
      </c>
      <c r="B29" s="81" t="s">
        <v>37</v>
      </c>
      <c r="C29" s="82"/>
      <c r="D29" s="34" t="s">
        <v>31</v>
      </c>
    </row>
    <row r="30" spans="1:4" s="84" customFormat="1" ht="15">
      <c r="A30" s="31">
        <f t="shared" si="0"/>
        <v>25</v>
      </c>
      <c r="B30" s="81" t="s">
        <v>38</v>
      </c>
      <c r="C30" s="82"/>
      <c r="D30" s="34" t="s">
        <v>31</v>
      </c>
    </row>
    <row r="31" spans="1:4" s="84" customFormat="1" ht="12.75">
      <c r="A31" s="127"/>
      <c r="B31" s="128"/>
      <c r="C31" s="129"/>
      <c r="D31" s="130"/>
    </row>
  </sheetData>
  <sheetProtection/>
  <mergeCells count="2">
    <mergeCell ref="B2:C2"/>
    <mergeCell ref="A1:D1"/>
  </mergeCells>
  <printOptions horizontalCentered="1"/>
  <pageMargins left="1.220472440944882" right="0.7874015748031497" top="1.1811023622047245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48"/>
  <sheetViews>
    <sheetView showZeros="0" tabSelected="1" zoomScaleSheetLayoutView="100" zoomScalePageLayoutView="0" workbookViewId="0" topLeftCell="A13">
      <selection activeCell="E34" sqref="E34"/>
    </sheetView>
  </sheetViews>
  <sheetFormatPr defaultColWidth="10.75390625" defaultRowHeight="12.75"/>
  <cols>
    <col min="1" max="1" width="5.375" style="1" customWidth="1"/>
    <col min="2" max="2" width="8.375" style="5" customWidth="1"/>
    <col min="3" max="3" width="51.75390625" style="7" customWidth="1"/>
    <col min="4" max="4" width="9.125" style="4" bestFit="1" customWidth="1"/>
    <col min="5" max="5" width="9.75390625" style="3" bestFit="1" customWidth="1"/>
    <col min="6" max="6" width="12.625" style="23" customWidth="1"/>
    <col min="7" max="7" width="12.00390625" style="23" customWidth="1"/>
    <col min="8" max="8" width="13.75390625" style="22" bestFit="1" customWidth="1"/>
    <col min="9" max="9" width="11.125" style="22" bestFit="1" customWidth="1"/>
    <col min="10" max="10" width="15.25390625" style="22" customWidth="1"/>
    <col min="11" max="16384" width="10.75390625" style="1" customWidth="1"/>
  </cols>
  <sheetData>
    <row r="1" spans="1:10" ht="29.25" customHeight="1">
      <c r="A1" s="35"/>
      <c r="B1" s="36"/>
      <c r="C1" s="137" t="s">
        <v>49</v>
      </c>
      <c r="D1" s="137"/>
      <c r="E1" s="137"/>
      <c r="F1" s="137"/>
      <c r="G1" s="137"/>
      <c r="H1" s="137"/>
      <c r="I1" s="137"/>
      <c r="J1" s="137"/>
    </row>
    <row r="2" spans="1:10" ht="72" customHeight="1">
      <c r="A2" s="37"/>
      <c r="B2" s="36"/>
      <c r="C2" s="137"/>
      <c r="D2" s="137"/>
      <c r="E2" s="137"/>
      <c r="F2" s="137"/>
      <c r="G2" s="137"/>
      <c r="H2" s="137"/>
      <c r="I2" s="137"/>
      <c r="J2" s="137"/>
    </row>
    <row r="3" spans="1:10" ht="13.5" thickBot="1">
      <c r="A3" s="35"/>
      <c r="B3" s="36"/>
      <c r="C3" s="38"/>
      <c r="D3" s="39"/>
      <c r="E3" s="40"/>
      <c r="F3" s="41"/>
      <c r="G3" s="41"/>
      <c r="H3" s="42"/>
      <c r="I3" s="43"/>
      <c r="J3" s="43"/>
    </row>
    <row r="4" spans="1:10" s="2" customFormat="1" ht="28.5" customHeight="1" thickBot="1">
      <c r="A4" s="44" t="s">
        <v>11</v>
      </c>
      <c r="B4" s="45" t="s">
        <v>0</v>
      </c>
      <c r="C4" s="46" t="s">
        <v>23</v>
      </c>
      <c r="D4" s="47" t="s">
        <v>20</v>
      </c>
      <c r="E4" s="48" t="s">
        <v>14</v>
      </c>
      <c r="F4" s="49" t="s">
        <v>16</v>
      </c>
      <c r="G4" s="49" t="s">
        <v>17</v>
      </c>
      <c r="H4" s="49" t="s">
        <v>18</v>
      </c>
      <c r="I4" s="49" t="s">
        <v>19</v>
      </c>
      <c r="J4" s="49" t="s">
        <v>13</v>
      </c>
    </row>
    <row r="5" spans="1:10" s="2" customFormat="1" ht="12.75">
      <c r="A5" s="50"/>
      <c r="B5" s="51"/>
      <c r="C5" s="37"/>
      <c r="D5" s="52"/>
      <c r="E5" s="40"/>
      <c r="F5" s="41"/>
      <c r="G5" s="41"/>
      <c r="H5" s="53"/>
      <c r="I5" s="54"/>
      <c r="J5" s="54"/>
    </row>
    <row r="6" spans="1:10" ht="12.75">
      <c r="A6" s="141" t="s">
        <v>34</v>
      </c>
      <c r="B6" s="142"/>
      <c r="C6" s="142"/>
      <c r="D6" s="142"/>
      <c r="E6" s="142"/>
      <c r="F6" s="111"/>
      <c r="G6" s="111"/>
      <c r="H6" s="106"/>
      <c r="I6" s="106"/>
      <c r="J6" s="107"/>
    </row>
    <row r="7" spans="1:10" ht="12.75">
      <c r="A7" s="108">
        <v>1</v>
      </c>
      <c r="B7" s="109"/>
      <c r="C7" s="110" t="s">
        <v>45</v>
      </c>
      <c r="D7" s="58" t="s">
        <v>10</v>
      </c>
      <c r="E7" s="59">
        <v>29</v>
      </c>
      <c r="F7" s="60"/>
      <c r="G7" s="60"/>
      <c r="H7" s="60">
        <f>E7*F7</f>
        <v>0</v>
      </c>
      <c r="I7" s="124">
        <f>E7*G7</f>
        <v>0</v>
      </c>
      <c r="J7" s="105">
        <f>H7+I7</f>
        <v>0</v>
      </c>
    </row>
    <row r="8" spans="1:10" ht="12.75">
      <c r="A8" s="55">
        <f>1+A7</f>
        <v>2</v>
      </c>
      <c r="B8" s="56"/>
      <c r="C8" s="57" t="s">
        <v>46</v>
      </c>
      <c r="D8" s="58" t="s">
        <v>10</v>
      </c>
      <c r="E8" s="59">
        <v>96</v>
      </c>
      <c r="F8" s="60"/>
      <c r="G8" s="60"/>
      <c r="H8" s="60">
        <f>E8*F8</f>
        <v>0</v>
      </c>
      <c r="I8" s="124">
        <f>E8*G8</f>
        <v>0</v>
      </c>
      <c r="J8" s="105">
        <f>H8+I8</f>
        <v>0</v>
      </c>
    </row>
    <row r="9" spans="1:10" ht="12.75">
      <c r="A9" s="100"/>
      <c r="B9" s="101" t="s">
        <v>34</v>
      </c>
      <c r="C9" s="101"/>
      <c r="D9" s="118" t="s">
        <v>2</v>
      </c>
      <c r="E9" s="125"/>
      <c r="F9" s="126"/>
      <c r="G9" s="60"/>
      <c r="H9" s="60">
        <f>SUM(H7:H8)</f>
        <v>0</v>
      </c>
      <c r="I9" s="60">
        <f>SUM(I7:I8)</f>
        <v>0</v>
      </c>
      <c r="J9" s="60">
        <f>SUM(J7:J8)</f>
        <v>0</v>
      </c>
    </row>
    <row r="10" spans="1:10" ht="12.75">
      <c r="A10" s="95" t="s">
        <v>68</v>
      </c>
      <c r="B10" s="115"/>
      <c r="C10" s="116"/>
      <c r="D10" s="117"/>
      <c r="E10" s="119"/>
      <c r="F10" s="120"/>
      <c r="G10" s="120"/>
      <c r="H10" s="120"/>
      <c r="I10" s="104">
        <f>E10*G10</f>
        <v>0</v>
      </c>
      <c r="J10" s="105">
        <f>H10+I10</f>
        <v>0</v>
      </c>
    </row>
    <row r="11" spans="1:10" ht="25.5">
      <c r="A11" s="112">
        <v>1</v>
      </c>
      <c r="B11" s="113"/>
      <c r="C11" s="131" t="s">
        <v>33</v>
      </c>
      <c r="D11" s="114" t="s">
        <v>10</v>
      </c>
      <c r="E11" s="103">
        <v>200</v>
      </c>
      <c r="F11" s="103"/>
      <c r="G11" s="103"/>
      <c r="H11" s="60">
        <f>E11*F11</f>
        <v>0</v>
      </c>
      <c r="I11" s="124">
        <f>E11*G11</f>
        <v>0</v>
      </c>
      <c r="J11" s="105">
        <f>H11+I11</f>
        <v>0</v>
      </c>
    </row>
    <row r="12" spans="1:10" ht="25.5">
      <c r="A12" s="112">
        <v>2</v>
      </c>
      <c r="B12" s="99"/>
      <c r="C12" s="132" t="s">
        <v>47</v>
      </c>
      <c r="D12" s="85" t="s">
        <v>10</v>
      </c>
      <c r="E12" s="102">
        <v>28</v>
      </c>
      <c r="F12" s="102"/>
      <c r="G12" s="102"/>
      <c r="H12" s="60"/>
      <c r="I12" s="124"/>
      <c r="J12" s="105"/>
    </row>
    <row r="13" spans="1:10" ht="26.25" customHeight="1">
      <c r="A13" s="112">
        <v>3</v>
      </c>
      <c r="B13" s="99"/>
      <c r="C13" s="132" t="s">
        <v>58</v>
      </c>
      <c r="D13" s="85" t="s">
        <v>10</v>
      </c>
      <c r="E13" s="102">
        <v>2</v>
      </c>
      <c r="F13" s="102"/>
      <c r="G13" s="102"/>
      <c r="H13" s="60"/>
      <c r="I13" s="124"/>
      <c r="J13" s="105"/>
    </row>
    <row r="14" spans="1:10" ht="27" customHeight="1">
      <c r="A14" s="112">
        <v>4</v>
      </c>
      <c r="B14" s="99"/>
      <c r="C14" s="132" t="s">
        <v>50</v>
      </c>
      <c r="D14" s="85" t="s">
        <v>10</v>
      </c>
      <c r="E14" s="102">
        <v>17</v>
      </c>
      <c r="F14" s="102"/>
      <c r="G14" s="102"/>
      <c r="H14" s="60"/>
      <c r="I14" s="124"/>
      <c r="J14" s="105"/>
    </row>
    <row r="15" spans="1:10" ht="26.25" customHeight="1">
      <c r="A15" s="112">
        <v>5</v>
      </c>
      <c r="B15" s="99"/>
      <c r="C15" s="132" t="s">
        <v>51</v>
      </c>
      <c r="D15" s="85" t="s">
        <v>10</v>
      </c>
      <c r="E15" s="102">
        <v>22</v>
      </c>
      <c r="F15" s="102"/>
      <c r="G15" s="102"/>
      <c r="H15" s="60"/>
      <c r="I15" s="124"/>
      <c r="J15" s="105"/>
    </row>
    <row r="16" spans="1:10" ht="26.25" customHeight="1">
      <c r="A16" s="112">
        <v>6</v>
      </c>
      <c r="B16" s="99"/>
      <c r="C16" s="132" t="s">
        <v>59</v>
      </c>
      <c r="D16" s="85" t="s">
        <v>10</v>
      </c>
      <c r="E16" s="102">
        <v>85</v>
      </c>
      <c r="F16" s="102"/>
      <c r="G16" s="102"/>
      <c r="H16" s="60"/>
      <c r="I16" s="124"/>
      <c r="J16" s="105"/>
    </row>
    <row r="17" spans="1:10" ht="26.25" customHeight="1">
      <c r="A17" s="112">
        <v>7</v>
      </c>
      <c r="B17" s="99"/>
      <c r="C17" s="132" t="s">
        <v>60</v>
      </c>
      <c r="D17" s="85" t="s">
        <v>10</v>
      </c>
      <c r="E17" s="102">
        <v>28</v>
      </c>
      <c r="F17" s="102"/>
      <c r="G17" s="102"/>
      <c r="H17" s="60"/>
      <c r="I17" s="124"/>
      <c r="J17" s="105"/>
    </row>
    <row r="18" spans="1:10" ht="24.75" customHeight="1">
      <c r="A18" s="112">
        <v>8</v>
      </c>
      <c r="B18" s="99"/>
      <c r="C18" s="132" t="s">
        <v>52</v>
      </c>
      <c r="D18" s="85" t="s">
        <v>10</v>
      </c>
      <c r="E18" s="102">
        <v>44</v>
      </c>
      <c r="F18" s="102"/>
      <c r="G18" s="102"/>
      <c r="H18" s="60"/>
      <c r="I18" s="124"/>
      <c r="J18" s="105"/>
    </row>
    <row r="19" spans="1:10" ht="24.75" customHeight="1">
      <c r="A19" s="112">
        <v>9</v>
      </c>
      <c r="B19" s="99"/>
      <c r="C19" s="132" t="s">
        <v>53</v>
      </c>
      <c r="D19" s="85" t="s">
        <v>10</v>
      </c>
      <c r="E19" s="102">
        <v>50</v>
      </c>
      <c r="F19" s="102"/>
      <c r="G19" s="102"/>
      <c r="H19" s="60"/>
      <c r="I19" s="124"/>
      <c r="J19" s="105"/>
    </row>
    <row r="20" spans="1:10" ht="24.75" customHeight="1">
      <c r="A20" s="112">
        <v>10</v>
      </c>
      <c r="B20" s="99"/>
      <c r="C20" s="132" t="s">
        <v>64</v>
      </c>
      <c r="D20" s="85" t="s">
        <v>10</v>
      </c>
      <c r="E20" s="102">
        <v>3</v>
      </c>
      <c r="F20" s="102"/>
      <c r="G20" s="102"/>
      <c r="H20" s="60"/>
      <c r="I20" s="124"/>
      <c r="J20" s="105"/>
    </row>
    <row r="21" spans="1:10" ht="24.75" customHeight="1">
      <c r="A21" s="112">
        <v>11</v>
      </c>
      <c r="B21" s="99"/>
      <c r="C21" s="132" t="s">
        <v>65</v>
      </c>
      <c r="D21" s="85" t="s">
        <v>10</v>
      </c>
      <c r="E21" s="102">
        <v>2</v>
      </c>
      <c r="F21" s="102"/>
      <c r="G21" s="102"/>
      <c r="H21" s="60"/>
      <c r="I21" s="124"/>
      <c r="J21" s="105"/>
    </row>
    <row r="22" spans="1:10" ht="24.75" customHeight="1">
      <c r="A22" s="112">
        <v>12</v>
      </c>
      <c r="B22" s="99"/>
      <c r="C22" s="132" t="s">
        <v>66</v>
      </c>
      <c r="D22" s="85" t="s">
        <v>10</v>
      </c>
      <c r="E22" s="60">
        <v>2</v>
      </c>
      <c r="F22" s="102"/>
      <c r="G22" s="102"/>
      <c r="H22" s="60"/>
      <c r="I22" s="124"/>
      <c r="J22" s="105"/>
    </row>
    <row r="23" spans="1:10" ht="24.75" customHeight="1">
      <c r="A23" s="112">
        <v>13</v>
      </c>
      <c r="B23" s="99"/>
      <c r="C23" s="132" t="s">
        <v>67</v>
      </c>
      <c r="D23" s="85" t="s">
        <v>10</v>
      </c>
      <c r="E23" s="60">
        <v>1</v>
      </c>
      <c r="F23" s="102"/>
      <c r="G23" s="102"/>
      <c r="H23" s="60"/>
      <c r="I23" s="124"/>
      <c r="J23" s="105"/>
    </row>
    <row r="24" spans="1:10" ht="24.75" customHeight="1">
      <c r="A24" s="112">
        <v>14</v>
      </c>
      <c r="B24" s="99"/>
      <c r="C24" s="132" t="s">
        <v>54</v>
      </c>
      <c r="D24" s="85" t="s">
        <v>10</v>
      </c>
      <c r="E24" s="60">
        <v>1</v>
      </c>
      <c r="F24" s="102"/>
      <c r="G24" s="102"/>
      <c r="H24" s="60"/>
      <c r="I24" s="124"/>
      <c r="J24" s="105"/>
    </row>
    <row r="25" spans="1:10" ht="24.75" customHeight="1">
      <c r="A25" s="112">
        <v>15</v>
      </c>
      <c r="B25" s="99"/>
      <c r="C25" s="132" t="s">
        <v>63</v>
      </c>
      <c r="D25" s="85" t="s">
        <v>10</v>
      </c>
      <c r="E25" s="102">
        <v>23</v>
      </c>
      <c r="F25" s="102"/>
      <c r="G25" s="102"/>
      <c r="H25" s="60"/>
      <c r="I25" s="124"/>
      <c r="J25" s="105"/>
    </row>
    <row r="26" spans="1:10" ht="24.75" customHeight="1">
      <c r="A26" s="112">
        <v>16</v>
      </c>
      <c r="B26" s="99"/>
      <c r="C26" s="132" t="s">
        <v>61</v>
      </c>
      <c r="D26" s="85" t="s">
        <v>10</v>
      </c>
      <c r="E26" s="102">
        <v>14</v>
      </c>
      <c r="F26" s="102"/>
      <c r="G26" s="102"/>
      <c r="H26" s="60"/>
      <c r="I26" s="124"/>
      <c r="J26" s="105"/>
    </row>
    <row r="27" spans="1:10" ht="24.75" customHeight="1">
      <c r="A27" s="112">
        <v>17</v>
      </c>
      <c r="B27" s="99"/>
      <c r="C27" s="132" t="s">
        <v>62</v>
      </c>
      <c r="D27" s="85" t="s">
        <v>10</v>
      </c>
      <c r="E27" s="102">
        <v>14</v>
      </c>
      <c r="F27" s="102"/>
      <c r="G27" s="102"/>
      <c r="H27" s="60"/>
      <c r="I27" s="124"/>
      <c r="J27" s="105"/>
    </row>
    <row r="28" spans="1:10" ht="24.75" customHeight="1">
      <c r="A28" s="112">
        <v>18</v>
      </c>
      <c r="B28" s="99"/>
      <c r="C28" s="132" t="s">
        <v>55</v>
      </c>
      <c r="D28" s="85" t="s">
        <v>10</v>
      </c>
      <c r="E28" s="102">
        <v>15</v>
      </c>
      <c r="F28" s="102"/>
      <c r="G28" s="102"/>
      <c r="H28" s="60"/>
      <c r="I28" s="124"/>
      <c r="J28" s="105"/>
    </row>
    <row r="29" spans="1:10" ht="24.75" customHeight="1">
      <c r="A29" s="112">
        <v>19</v>
      </c>
      <c r="B29" s="99"/>
      <c r="C29" s="132" t="s">
        <v>56</v>
      </c>
      <c r="D29" s="85" t="s">
        <v>10</v>
      </c>
      <c r="E29" s="102">
        <v>14</v>
      </c>
      <c r="F29" s="102"/>
      <c r="G29" s="102"/>
      <c r="H29" s="60"/>
      <c r="I29" s="124"/>
      <c r="J29" s="105"/>
    </row>
    <row r="30" spans="1:10" ht="24.75" customHeight="1">
      <c r="A30" s="112">
        <v>20</v>
      </c>
      <c r="B30" s="99"/>
      <c r="C30" s="132" t="s">
        <v>57</v>
      </c>
      <c r="D30" s="85" t="s">
        <v>10</v>
      </c>
      <c r="E30" s="102">
        <v>2</v>
      </c>
      <c r="F30" s="102"/>
      <c r="G30" s="102"/>
      <c r="H30" s="60"/>
      <c r="I30" s="124"/>
      <c r="J30" s="105"/>
    </row>
    <row r="31" spans="1:10" ht="25.5">
      <c r="A31" s="112">
        <v>21</v>
      </c>
      <c r="B31" s="99"/>
      <c r="C31" s="132" t="s">
        <v>48</v>
      </c>
      <c r="D31" s="85" t="s">
        <v>10</v>
      </c>
      <c r="E31" s="102">
        <v>7</v>
      </c>
      <c r="F31" s="102"/>
      <c r="G31" s="102"/>
      <c r="H31" s="60"/>
      <c r="I31" s="124"/>
      <c r="J31" s="105"/>
    </row>
    <row r="32" spans="1:10" s="24" customFormat="1" ht="13.5">
      <c r="A32" s="98" t="e">
        <f>#REF!+1</f>
        <v>#REF!</v>
      </c>
      <c r="B32" s="96" t="s">
        <v>68</v>
      </c>
      <c r="C32" s="97"/>
      <c r="D32" s="121" t="s">
        <v>2</v>
      </c>
      <c r="E32" s="122"/>
      <c r="F32" s="111"/>
      <c r="G32" s="123"/>
      <c r="H32" s="123">
        <f>SUM(H11:H31)</f>
        <v>0</v>
      </c>
      <c r="I32" s="123">
        <f>SUM(I11:I31)</f>
        <v>0</v>
      </c>
      <c r="J32" s="123">
        <f>SUM(J11:J31)</f>
        <v>0</v>
      </c>
    </row>
    <row r="33" spans="1:10" ht="18.75" thickBot="1">
      <c r="A33" s="61"/>
      <c r="B33" s="62"/>
      <c r="C33" s="63" t="s">
        <v>12</v>
      </c>
      <c r="D33" s="64"/>
      <c r="E33" s="65"/>
      <c r="F33" s="41"/>
      <c r="G33" s="41"/>
      <c r="H33" s="66" t="e">
        <f>H9+#REF!+#REF!+H32</f>
        <v>#REF!</v>
      </c>
      <c r="I33" s="66" t="e">
        <f>I9+#REF!+#REF!+I32</f>
        <v>#REF!</v>
      </c>
      <c r="J33" s="66" t="e">
        <f>J9+#REF!+#REF!+J32</f>
        <v>#REF!</v>
      </c>
    </row>
    <row r="34" spans="1:10" ht="18.75" thickBot="1">
      <c r="A34" s="61"/>
      <c r="B34" s="62"/>
      <c r="C34" s="63"/>
      <c r="D34" s="64"/>
      <c r="E34" s="65"/>
      <c r="F34" s="41"/>
      <c r="G34" s="41"/>
      <c r="H34" s="138" t="s">
        <v>24</v>
      </c>
      <c r="I34" s="139"/>
      <c r="J34" s="67" t="e">
        <f>J33*0.27</f>
        <v>#REF!</v>
      </c>
    </row>
    <row r="35" spans="1:10" ht="13.5" thickBot="1">
      <c r="A35" s="140"/>
      <c r="B35" s="140"/>
      <c r="C35" s="140"/>
      <c r="D35" s="140"/>
      <c r="E35" s="140"/>
      <c r="F35" s="140"/>
      <c r="G35" s="140"/>
      <c r="H35" s="138" t="s">
        <v>25</v>
      </c>
      <c r="I35" s="139" t="e">
        <f>I33</f>
        <v>#REF!</v>
      </c>
      <c r="J35" s="67" t="e">
        <f>J33+J34</f>
        <v>#REF!</v>
      </c>
    </row>
    <row r="48" ht="12.75">
      <c r="C48" s="6"/>
    </row>
  </sheetData>
  <sheetProtection/>
  <mergeCells count="5">
    <mergeCell ref="C1:J2"/>
    <mergeCell ref="H34:I34"/>
    <mergeCell ref="H35:I35"/>
    <mergeCell ref="A35:G35"/>
    <mergeCell ref="A6:E6"/>
  </mergeCells>
  <printOptions horizontalCentered="1"/>
  <pageMargins left="0.31496062992125984" right="0.2362204724409449" top="0.7086614173228347" bottom="0.984251968503937" header="0.15748031496062992" footer="0"/>
  <pageSetup horizontalDpi="600" verticalDpi="600" orientation="portrait" paperSize="9" scale="67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/>
  <dimension ref="A1:F15"/>
  <sheetViews>
    <sheetView showZero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5.75390625" style="15" customWidth="1"/>
    <col min="2" max="2" width="39.00390625" style="15" customWidth="1"/>
    <col min="3" max="3" width="13.00390625" style="15" customWidth="1"/>
    <col min="4" max="4" width="12.75390625" style="15" bestFit="1" customWidth="1"/>
    <col min="5" max="5" width="22.875" style="15" bestFit="1" customWidth="1"/>
    <col min="6" max="6" width="7.75390625" style="15" customWidth="1"/>
    <col min="7" max="7" width="9.125" style="14" customWidth="1"/>
    <col min="8" max="8" width="15.875" style="14" customWidth="1"/>
    <col min="9" max="9" width="9.125" style="14" customWidth="1"/>
    <col min="10" max="16384" width="9.125" style="15" customWidth="1"/>
  </cols>
  <sheetData>
    <row r="1" spans="1:6" ht="42.75" customHeight="1" thickBot="1" thickTop="1">
      <c r="A1" s="12"/>
      <c r="B1" s="143" t="s">
        <v>26</v>
      </c>
      <c r="C1" s="143"/>
      <c r="D1" s="143"/>
      <c r="E1" s="143"/>
      <c r="F1" s="13"/>
    </row>
    <row r="2" spans="1:6" ht="113.25" customHeight="1" thickBot="1">
      <c r="A2" s="16"/>
      <c r="B2" s="134" t="s">
        <v>49</v>
      </c>
      <c r="C2" s="135"/>
      <c r="D2" s="135"/>
      <c r="E2" s="136"/>
      <c r="F2" s="14"/>
    </row>
    <row r="3" spans="1:6" ht="44.25" customHeight="1" thickBot="1">
      <c r="A3" s="16"/>
      <c r="B3" s="68" t="s">
        <v>3</v>
      </c>
      <c r="C3" s="69" t="s">
        <v>4</v>
      </c>
      <c r="D3" s="69" t="s">
        <v>5</v>
      </c>
      <c r="E3" s="70" t="s">
        <v>6</v>
      </c>
      <c r="F3" s="17"/>
    </row>
    <row r="4" spans="1:6" ht="12.75">
      <c r="A4" s="16"/>
      <c r="B4" s="71" t="s">
        <v>43</v>
      </c>
      <c r="C4" s="72">
        <f>KTGKIIRAS!H9</f>
        <v>0</v>
      </c>
      <c r="D4" s="72">
        <f>KTGKIIRAS!I9</f>
        <v>0</v>
      </c>
      <c r="E4" s="73">
        <f>C4+D4</f>
        <v>0</v>
      </c>
      <c r="F4" s="18"/>
    </row>
    <row r="5" spans="1:6" ht="12.75">
      <c r="A5" s="16"/>
      <c r="B5" s="75" t="s">
        <v>42</v>
      </c>
      <c r="C5" s="76" t="e">
        <f>KTGKIIRAS!#REF!</f>
        <v>#REF!</v>
      </c>
      <c r="D5" s="76" t="e">
        <f>KTGKIIRAS!#REF!</f>
        <v>#REF!</v>
      </c>
      <c r="E5" s="74" t="e">
        <f>C5+D5</f>
        <v>#REF!</v>
      </c>
      <c r="F5" s="18"/>
    </row>
    <row r="6" spans="1:6" ht="12.75">
      <c r="A6" s="16"/>
      <c r="B6" s="75" t="s">
        <v>32</v>
      </c>
      <c r="C6" s="76" t="e">
        <f>KTGKIIRAS!#REF!</f>
        <v>#REF!</v>
      </c>
      <c r="D6" s="76" t="e">
        <f>KTGKIIRAS!#REF!</f>
        <v>#REF!</v>
      </c>
      <c r="E6" s="74" t="e">
        <f>C6+D6</f>
        <v>#REF!</v>
      </c>
      <c r="F6" s="18"/>
    </row>
    <row r="7" spans="1:6" ht="13.5" thickBot="1">
      <c r="A7" s="16"/>
      <c r="B7" s="91" t="s">
        <v>41</v>
      </c>
      <c r="C7" s="92">
        <f>KTGKIIRAS!H32</f>
        <v>0</v>
      </c>
      <c r="D7" s="92">
        <f>KTGKIIRAS!I32</f>
        <v>0</v>
      </c>
      <c r="E7" s="93">
        <f>C7+D7</f>
        <v>0</v>
      </c>
      <c r="F7" s="18"/>
    </row>
    <row r="8" spans="1:6" ht="30.75" customHeight="1">
      <c r="A8" s="16"/>
      <c r="B8" s="88" t="s">
        <v>13</v>
      </c>
      <c r="C8" s="89" t="e">
        <f>SUM(C4:C7)</f>
        <v>#REF!</v>
      </c>
      <c r="D8" s="89" t="e">
        <f>SUM(D4:D7)</f>
        <v>#REF!</v>
      </c>
      <c r="E8" s="90" t="e">
        <f>SUM(E4:E7)</f>
        <v>#REF!</v>
      </c>
      <c r="F8" s="18"/>
    </row>
    <row r="9" spans="1:6" ht="13.5" thickBot="1">
      <c r="A9" s="16"/>
      <c r="B9" s="94" t="s">
        <v>21</v>
      </c>
      <c r="C9" s="86"/>
      <c r="D9" s="87"/>
      <c r="E9" s="77" t="e">
        <f>E8*0.27</f>
        <v>#REF!</v>
      </c>
      <c r="F9" s="19"/>
    </row>
    <row r="10" spans="1:6" ht="29.25" customHeight="1" thickBot="1">
      <c r="A10" s="20"/>
      <c r="B10" s="78" t="s">
        <v>7</v>
      </c>
      <c r="C10" s="79"/>
      <c r="D10" s="79"/>
      <c r="E10" s="80" t="e">
        <f>SUM(E8:E9)</f>
        <v>#REF!</v>
      </c>
      <c r="F10" s="21"/>
    </row>
    <row r="11" spans="1:6" ht="12.75">
      <c r="A11" s="16"/>
      <c r="B11" s="14"/>
      <c r="C11" s="19"/>
      <c r="D11" s="19"/>
      <c r="E11" s="19"/>
      <c r="F11" s="19"/>
    </row>
    <row r="12" spans="1:6" ht="12.75">
      <c r="A12" s="14"/>
      <c r="B12" s="14"/>
      <c r="C12" s="14"/>
      <c r="D12" s="14"/>
      <c r="E12" s="14"/>
      <c r="F12" s="14"/>
    </row>
    <row r="13" spans="1:6" ht="12.75">
      <c r="A13" s="14"/>
      <c r="B13" s="14"/>
      <c r="C13" s="14"/>
      <c r="D13" s="14"/>
      <c r="E13" s="19"/>
      <c r="F13" s="19"/>
    </row>
    <row r="14" spans="1:6" ht="12.75">
      <c r="A14" s="14"/>
      <c r="B14" s="14"/>
      <c r="C14" s="14"/>
      <c r="D14" s="14"/>
      <c r="E14" s="14"/>
      <c r="F14" s="14"/>
    </row>
    <row r="15" spans="1:6" ht="12.75">
      <c r="A15" s="14"/>
      <c r="B15" s="14"/>
      <c r="C15" s="14"/>
      <c r="D15" s="14"/>
      <c r="E15" s="19"/>
      <c r="F15" s="19"/>
    </row>
  </sheetData>
  <sheetProtection/>
  <mergeCells count="2">
    <mergeCell ref="B1:E1"/>
    <mergeCell ref="B2:E2"/>
  </mergeCells>
  <printOptions horizontalCentered="1"/>
  <pageMargins left="0.5118110236220472" right="0.2362204724409449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Közlekedésfejlesztés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Ötvös Ildikó</dc:creator>
  <cp:keywords/>
  <dc:description/>
  <cp:lastModifiedBy>Klari</cp:lastModifiedBy>
  <cp:lastPrinted>2023-09-11T18:13:06Z</cp:lastPrinted>
  <dcterms:created xsi:type="dcterms:W3CDTF">2000-11-14T08:52:14Z</dcterms:created>
  <dcterms:modified xsi:type="dcterms:W3CDTF">2023-09-20T20:21:01Z</dcterms:modified>
  <cp:category/>
  <cp:version/>
  <cp:contentType/>
  <cp:contentStatus/>
</cp:coreProperties>
</file>